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4000" windowHeight="9735" tabRatio="885" xr2:uid="{00000000-000D-0000-FFFF-FFFF00000000}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71027"/>
</workbook>
</file>

<file path=xl/calcChain.xml><?xml version="1.0" encoding="utf-8"?>
<calcChain xmlns="http://schemas.openxmlformats.org/spreadsheetml/2006/main">
  <c r="D3" i="4" l="1"/>
  <c r="E3" i="4"/>
  <c r="F3" i="4"/>
  <c r="G3" i="4"/>
  <c r="H3" i="4"/>
  <c r="C3" i="4"/>
  <c r="H34" i="5" l="1"/>
  <c r="H33" i="5"/>
  <c r="H32" i="5"/>
  <c r="H28" i="5"/>
  <c r="H27" i="5"/>
  <c r="H24" i="5"/>
  <c r="H23" i="5"/>
  <c r="H19" i="5"/>
  <c r="H18" i="5"/>
  <c r="H10" i="5"/>
  <c r="H6" i="5"/>
  <c r="G31" i="5"/>
  <c r="G21" i="5"/>
  <c r="G13" i="5"/>
  <c r="G3" i="5" s="1"/>
  <c r="G4" i="5"/>
  <c r="F31" i="5"/>
  <c r="F21" i="5"/>
  <c r="F13" i="5"/>
  <c r="F4" i="5"/>
  <c r="E35" i="5"/>
  <c r="H35" i="5" s="1"/>
  <c r="E34" i="5"/>
  <c r="E33" i="5"/>
  <c r="E32" i="5"/>
  <c r="E30" i="5"/>
  <c r="H30" i="5" s="1"/>
  <c r="E29" i="5"/>
  <c r="H29" i="5" s="1"/>
  <c r="E28" i="5"/>
  <c r="E27" i="5"/>
  <c r="E26" i="5"/>
  <c r="H26" i="5" s="1"/>
  <c r="E25" i="5"/>
  <c r="H25" i="5" s="1"/>
  <c r="E24" i="5"/>
  <c r="E23" i="5"/>
  <c r="E22" i="5"/>
  <c r="H22" i="5" s="1"/>
  <c r="E20" i="5"/>
  <c r="H20" i="5" s="1"/>
  <c r="E19" i="5"/>
  <c r="E18" i="5"/>
  <c r="E17" i="5"/>
  <c r="H17" i="5" s="1"/>
  <c r="E16" i="5"/>
  <c r="H16" i="5" s="1"/>
  <c r="E15" i="5"/>
  <c r="H15" i="5" s="1"/>
  <c r="E14" i="5"/>
  <c r="H14" i="5" s="1"/>
  <c r="E12" i="5"/>
  <c r="H12" i="5" s="1"/>
  <c r="E11" i="5"/>
  <c r="H11" i="5" s="1"/>
  <c r="E10" i="5"/>
  <c r="E9" i="5"/>
  <c r="H9" i="5" s="1"/>
  <c r="E8" i="5"/>
  <c r="H8" i="5" s="1"/>
  <c r="E7" i="5"/>
  <c r="E4" i="5" s="1"/>
  <c r="E6" i="5"/>
  <c r="E5" i="5"/>
  <c r="H5" i="5" s="1"/>
  <c r="D31" i="5"/>
  <c r="D21" i="5"/>
  <c r="D13" i="5"/>
  <c r="D4" i="5"/>
  <c r="C31" i="5"/>
  <c r="C21" i="5"/>
  <c r="C13" i="5"/>
  <c r="C4" i="5"/>
  <c r="H13" i="5" l="1"/>
  <c r="H21" i="5"/>
  <c r="H7" i="5"/>
  <c r="H4" i="5" s="1"/>
  <c r="H31" i="5"/>
  <c r="C3" i="5"/>
  <c r="D3" i="5"/>
  <c r="E21" i="5"/>
  <c r="E31" i="5"/>
  <c r="E13" i="5"/>
  <c r="E3" i="5" s="1"/>
  <c r="F3" i="5"/>
  <c r="G4" i="12"/>
  <c r="G6" i="12"/>
  <c r="F6" i="12"/>
  <c r="F4" i="12"/>
  <c r="E12" i="12"/>
  <c r="H12" i="12" s="1"/>
  <c r="E11" i="12"/>
  <c r="H11" i="12" s="1"/>
  <c r="E10" i="12"/>
  <c r="H10" i="12" s="1"/>
  <c r="E9" i="12"/>
  <c r="H9" i="12" s="1"/>
  <c r="E8" i="12"/>
  <c r="H8" i="12" s="1"/>
  <c r="E7" i="12"/>
  <c r="E5" i="12"/>
  <c r="E4" i="12" s="1"/>
  <c r="D6" i="12"/>
  <c r="D4" i="12"/>
  <c r="D3" i="12" s="1"/>
  <c r="C6" i="12"/>
  <c r="C4" i="12"/>
  <c r="G9" i="10"/>
  <c r="G4" i="10"/>
  <c r="F9" i="10"/>
  <c r="F4" i="10"/>
  <c r="F3" i="10" s="1"/>
  <c r="E16" i="10"/>
  <c r="H16" i="10" s="1"/>
  <c r="E15" i="10"/>
  <c r="H15" i="10" s="1"/>
  <c r="E14" i="10"/>
  <c r="H14" i="10" s="1"/>
  <c r="E13" i="10"/>
  <c r="E9" i="10" s="1"/>
  <c r="E12" i="10"/>
  <c r="H12" i="10" s="1"/>
  <c r="E11" i="10"/>
  <c r="H11" i="10" s="1"/>
  <c r="E10" i="10"/>
  <c r="H10" i="10" s="1"/>
  <c r="E8" i="10"/>
  <c r="H8" i="10" s="1"/>
  <c r="E7" i="10"/>
  <c r="H7" i="10" s="1"/>
  <c r="E6" i="10"/>
  <c r="H6" i="10" s="1"/>
  <c r="E5" i="10"/>
  <c r="D9" i="10"/>
  <c r="D4" i="10"/>
  <c r="C9" i="10"/>
  <c r="C4" i="10"/>
  <c r="G3" i="8"/>
  <c r="F3" i="8"/>
  <c r="E8" i="8"/>
  <c r="H8" i="8" s="1"/>
  <c r="E7" i="8"/>
  <c r="H7" i="8" s="1"/>
  <c r="E6" i="8"/>
  <c r="H6" i="8" s="1"/>
  <c r="E5" i="8"/>
  <c r="E4" i="8"/>
  <c r="H4" i="8" s="1"/>
  <c r="D3" i="8"/>
  <c r="C3" i="8"/>
  <c r="H75" i="6"/>
  <c r="H74" i="6"/>
  <c r="H72" i="6"/>
  <c r="H70" i="6"/>
  <c r="H62" i="6"/>
  <c r="H60" i="6"/>
  <c r="H58" i="6"/>
  <c r="H50" i="6"/>
  <c r="H44" i="6"/>
  <c r="H41" i="6"/>
  <c r="H39" i="6"/>
  <c r="H35" i="6"/>
  <c r="H33" i="6"/>
  <c r="H10" i="6"/>
  <c r="H8" i="6"/>
  <c r="G68" i="6"/>
  <c r="G64" i="6"/>
  <c r="G56" i="6"/>
  <c r="G52" i="6"/>
  <c r="G42" i="6"/>
  <c r="G32" i="6"/>
  <c r="G22" i="6"/>
  <c r="G12" i="6"/>
  <c r="G4" i="6"/>
  <c r="F68" i="6"/>
  <c r="F64" i="6"/>
  <c r="F56" i="6"/>
  <c r="F52" i="6"/>
  <c r="F42" i="6"/>
  <c r="F32" i="6"/>
  <c r="F22" i="6"/>
  <c r="F12" i="6"/>
  <c r="F4" i="6"/>
  <c r="E74" i="6"/>
  <c r="E73" i="6"/>
  <c r="H73" i="6" s="1"/>
  <c r="E72" i="6"/>
  <c r="E71" i="6"/>
  <c r="H71" i="6" s="1"/>
  <c r="E70" i="6"/>
  <c r="E69" i="6"/>
  <c r="E68" i="6" s="1"/>
  <c r="E67" i="6"/>
  <c r="H67" i="6" s="1"/>
  <c r="E66" i="6"/>
  <c r="H66" i="6" s="1"/>
  <c r="E65" i="6"/>
  <c r="E63" i="6"/>
  <c r="H63" i="6" s="1"/>
  <c r="E62" i="6"/>
  <c r="E61" i="6"/>
  <c r="H61" i="6" s="1"/>
  <c r="E60" i="6"/>
  <c r="E59" i="6"/>
  <c r="H59" i="6" s="1"/>
  <c r="E58" i="6"/>
  <c r="E57" i="6"/>
  <c r="E55" i="6"/>
  <c r="H55" i="6" s="1"/>
  <c r="E54" i="6"/>
  <c r="H54" i="6" s="1"/>
  <c r="E53" i="6"/>
  <c r="E51" i="6"/>
  <c r="H51" i="6" s="1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E43" i="6"/>
  <c r="H43" i="6" s="1"/>
  <c r="E41" i="6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3" i="6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3" i="6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E13" i="6"/>
  <c r="H13" i="6" s="1"/>
  <c r="E11" i="6"/>
  <c r="H11" i="6" s="1"/>
  <c r="E10" i="6"/>
  <c r="E9" i="6"/>
  <c r="H9" i="6" s="1"/>
  <c r="E8" i="6"/>
  <c r="E7" i="6"/>
  <c r="H7" i="6" s="1"/>
  <c r="E6" i="6"/>
  <c r="H6" i="6" s="1"/>
  <c r="E5" i="6"/>
  <c r="D68" i="6"/>
  <c r="D64" i="6"/>
  <c r="D56" i="6"/>
  <c r="D52" i="6"/>
  <c r="D42" i="6"/>
  <c r="D32" i="6"/>
  <c r="D22" i="6"/>
  <c r="D12" i="6"/>
  <c r="D4" i="6"/>
  <c r="C68" i="6"/>
  <c r="C64" i="6"/>
  <c r="C56" i="6"/>
  <c r="C52" i="6"/>
  <c r="C42" i="6"/>
  <c r="C32" i="6"/>
  <c r="C22" i="6"/>
  <c r="C12" i="6"/>
  <c r="C4" i="6"/>
  <c r="G3" i="10" l="1"/>
  <c r="F3" i="12"/>
  <c r="C3" i="12"/>
  <c r="H3" i="5"/>
  <c r="E22" i="6"/>
  <c r="C3" i="6"/>
  <c r="D3" i="6"/>
  <c r="E4" i="6"/>
  <c r="H12" i="6"/>
  <c r="H32" i="6"/>
  <c r="H13" i="10"/>
  <c r="H9" i="10" s="1"/>
  <c r="H5" i="12"/>
  <c r="H4" i="12" s="1"/>
  <c r="E32" i="6"/>
  <c r="E64" i="6"/>
  <c r="G3" i="6"/>
  <c r="H5" i="6"/>
  <c r="H4" i="6" s="1"/>
  <c r="E3" i="8"/>
  <c r="H5" i="8"/>
  <c r="H3" i="8" s="1"/>
  <c r="C3" i="10"/>
  <c r="E4" i="10"/>
  <c r="H5" i="10"/>
  <c r="H4" i="10" s="1"/>
  <c r="E6" i="12"/>
  <c r="E3" i="12" s="1"/>
  <c r="H7" i="12"/>
  <c r="H6" i="12" s="1"/>
  <c r="E42" i="6"/>
  <c r="E56" i="6"/>
  <c r="F3" i="6"/>
  <c r="H23" i="6"/>
  <c r="H22" i="6" s="1"/>
  <c r="H42" i="6"/>
  <c r="E12" i="6"/>
  <c r="E52" i="6"/>
  <c r="H53" i="6"/>
  <c r="H52" i="6" s="1"/>
  <c r="H57" i="6"/>
  <c r="H56" i="6" s="1"/>
  <c r="H65" i="6"/>
  <c r="H64" i="6" s="1"/>
  <c r="H69" i="6"/>
  <c r="H68" i="6" s="1"/>
  <c r="D3" i="10"/>
  <c r="G3" i="12"/>
  <c r="E3" i="10"/>
  <c r="H3" i="12" l="1"/>
  <c r="E3" i="6"/>
  <c r="H3" i="6"/>
  <c r="H3" i="10"/>
</calcChain>
</file>

<file path=xl/sharedStrings.xml><?xml version="1.0" encoding="utf-8"?>
<sst xmlns="http://schemas.openxmlformats.org/spreadsheetml/2006/main" count="1416" uniqueCount="315">
  <si>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</si>
  <si>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</si>
  <si>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</si>
  <si>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</si>
  <si>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</si>
  <si>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</si>
  <si>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</si>
  <si>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</si>
  <si>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</si>
  <si>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</si>
  <si>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</si>
  <si>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</si>
  <si>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</si>
  <si>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</si>
  <si>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</si>
  <si>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</si>
  <si>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</si>
  <si>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</si>
  <si>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</si>
  <si>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</si>
  <si>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</si>
  <si>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</si>
  <si>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</si>
  <si>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</si>
  <si>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</si>
  <si>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</si>
  <si>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</si>
  <si>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</si>
  <si>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</si>
  <si>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</si>
  <si>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</si>
  <si>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</si>
  <si>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</si>
  <si>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</si>
  <si>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</si>
  <si>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</si>
  <si>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</si>
  <si>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</si>
  <si>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</si>
  <si>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</si>
  <si>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</si>
  <si>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</si>
  <si>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</si>
  <si>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</si>
  <si>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</si>
  <si>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</si>
  <si>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</si>
  <si>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</si>
  <si>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</si>
  <si>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</si>
  <si>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</si>
  <si>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</si>
  <si>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</si>
  <si>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</si>
  <si>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</si>
  <si>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</si>
  <si>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</si>
  <si>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</si>
  <si>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</si>
  <si>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</si>
  <si>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</si>
  <si>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</si>
  <si>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</si>
  <si>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</si>
  <si>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</si>
  <si>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</si>
  <si>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</si>
  <si>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</si>
  <si>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</si>
  <si>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</si>
  <si>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</si>
  <si>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</si>
  <si>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</si>
  <si>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</si>
  <si>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</si>
  <si>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</si>
  <si>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</si>
  <si>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</si>
  <si>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</si>
  <si>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</si>
  <si>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</si>
  <si>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</si>
  <si>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</si>
  <si>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</si>
  <si>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</si>
  <si>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</si>
  <si>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</si>
  <si>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</si>
  <si>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</si>
  <si>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</si>
  <si>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</si>
  <si>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</si>
  <si>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</si>
  <si>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</si>
  <si>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</si>
  <si>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</si>
  <si>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</si>
  <si>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</si>
  <si>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</si>
  <si>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</si>
  <si>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</si>
  <si>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</si>
  <si>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</si>
  <si>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</si>
  <si>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</si>
  <si>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</si>
  <si>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</si>
  <si>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</si>
  <si>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</si>
  <si>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</si>
  <si>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</si>
  <si>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</si>
  <si>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</si>
  <si>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</si>
  <si>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</si>
  <si>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</si>
  <si>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</si>
  <si>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</si>
  <si>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</si>
  <si>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</si>
  <si>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</si>
  <si>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</si>
  <si>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</si>
  <si>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</si>
  <si>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</si>
  <si>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</si>
  <si>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</si>
  <si>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</si>
  <si>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</si>
  <si>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</si>
  <si>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</si>
  <si>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</si>
  <si>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</si>
  <si>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</si>
  <si>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</si>
  <si>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</si>
  <si>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</si>
  <si>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</si>
  <si>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</si>
  <si>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</si>
  <si>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</si>
  <si>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</si>
  <si>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</si>
  <si>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</si>
  <si>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</si>
  <si>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</si>
  <si>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</si>
  <si>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</si>
  <si>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</si>
  <si>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</si>
  <si>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</si>
  <si>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</si>
  <si>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</si>
  <si>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</si>
  <si>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</si>
  <si>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</si>
  <si>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</si>
  <si>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</si>
  <si>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</si>
  <si>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</si>
  <si>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</si>
  <si>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</si>
  <si>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</si>
  <si>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</si>
  <si>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</si>
  <si>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</si>
  <si>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</si>
  <si>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</si>
  <si>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</si>
  <si>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</si>
  <si>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</si>
  <si>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</si>
  <si>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</si>
  <si>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</si>
  <si>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</si>
  <si>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</si>
  <si>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</si>
  <si>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2.1.2</t>
  </si>
  <si>
    <t>ADMINISTRACION DEL AGUA</t>
  </si>
  <si>
    <t>E0001</t>
  </si>
  <si>
    <t>DIRECCION EFICIENTE</t>
  </si>
  <si>
    <t>INGRESOS PROPIOS</t>
  </si>
  <si>
    <t>31120-8101</t>
  </si>
  <si>
    <t>GASTO CORRIENTE</t>
  </si>
  <si>
    <t>Sueldos Base</t>
  </si>
  <si>
    <t>SUELDOS DE  CONFIANZA</t>
  </si>
  <si>
    <t>Honorarios asimilados</t>
  </si>
  <si>
    <t>Servicio social</t>
  </si>
  <si>
    <t>Prima quinquenal</t>
  </si>
  <si>
    <t>Prima Vacacional</t>
  </si>
  <si>
    <t>Gratificación de fin de año</t>
  </si>
  <si>
    <t>Prestaciones establecidas por CGT</t>
  </si>
  <si>
    <t>Materiales y útiles de oficina</t>
  </si>
  <si>
    <t>Equipos menores de oficina</t>
  </si>
  <si>
    <t>Materiales y útiles de impresión y reproducción</t>
  </si>
  <si>
    <t>Material estadístico y geográfico</t>
  </si>
  <si>
    <t>Material impreso e información digital</t>
  </si>
  <si>
    <t>Materiales diversos</t>
  </si>
  <si>
    <t>Combus Lub y aditivos vehículos Serv Pub</t>
  </si>
  <si>
    <t>Refacciones y accesorios menores de edificios</t>
  </si>
  <si>
    <t>Ref y Acces men Eq cómputo y tecn de la Info</t>
  </si>
  <si>
    <t>Ref y Acces menores de Eq de transporte</t>
  </si>
  <si>
    <t>Servicio telefonía celular</t>
  </si>
  <si>
    <t>Contratación de otros servicios</t>
  </si>
  <si>
    <t>Otros Arrendamientos</t>
  </si>
  <si>
    <t>Fletes y maniobras</t>
  </si>
  <si>
    <t>Conservación y mantenimiento de inmuebles</t>
  </si>
  <si>
    <t>Instal Rep y mantto de bienes informáticos</t>
  </si>
  <si>
    <t>Mantto y conserv Veh terrestres aéreos mariti</t>
  </si>
  <si>
    <t>Servicios de jardinería y fumigación</t>
  </si>
  <si>
    <t>Difusión e Info mensajes activ gubernamentales</t>
  </si>
  <si>
    <t>Pasajes terr nac p  Serv pub en comisiones</t>
  </si>
  <si>
    <t>Viáticos nac p Serv pub Desemp funciones ofic</t>
  </si>
  <si>
    <t>Gastos de orden social y cultural</t>
  </si>
  <si>
    <t>Gastos de representación</t>
  </si>
  <si>
    <t>GASTO DE CAPITAL</t>
  </si>
  <si>
    <t>Computadoras y equipo periférico</t>
  </si>
  <si>
    <t>Otros mobiliarios y equipos de administración</t>
  </si>
  <si>
    <t>Automóviles y camiones</t>
  </si>
  <si>
    <t>RECURSOS FEDERALES</t>
  </si>
  <si>
    <t>Muebles de oficina y estantería</t>
  </si>
  <si>
    <t>E0002</t>
  </si>
  <si>
    <t>CONTABILIDAD GENERAL</t>
  </si>
  <si>
    <t>31120-8102</t>
  </si>
  <si>
    <t>Otros impuestos y derechos</t>
  </si>
  <si>
    <t>Antigüedad</t>
  </si>
  <si>
    <t>Liquid por indem y sueldos y salarios caídos</t>
  </si>
  <si>
    <t>ASISTENCIA MEDICA</t>
  </si>
  <si>
    <t>Capacitación de los servidores públicos</t>
  </si>
  <si>
    <t>Otras prestaciones</t>
  </si>
  <si>
    <t>Material de limpieza</t>
  </si>
  <si>
    <t>Prod Alim p pers en instalac de depend y ent</t>
  </si>
  <si>
    <t>Vestuario y uniformes</t>
  </si>
  <si>
    <t>Servicio de energía eléctrica</t>
  </si>
  <si>
    <t>Servicio telefonía tradicional</t>
  </si>
  <si>
    <t>Servicios de acceso de internet</t>
  </si>
  <si>
    <t>Servicio postal</t>
  </si>
  <si>
    <t>Servicios de contabilidad</t>
  </si>
  <si>
    <t>Servicios de consultoría administrativa</t>
  </si>
  <si>
    <t>Impresiones doc ofic p prestación de Serv pub</t>
  </si>
  <si>
    <t>Servicios financieros y bancarios</t>
  </si>
  <si>
    <t>Seguro de bienes patrimoniales</t>
  </si>
  <si>
    <t>Penas multas accesorios y actualizaciones</t>
  </si>
  <si>
    <t>Impuesto sobre nóminas</t>
  </si>
  <si>
    <t>PENSIONES Y JUBILACIONES</t>
  </si>
  <si>
    <t>Jubilaciones</t>
  </si>
  <si>
    <t>E0003</t>
  </si>
  <si>
    <t>COMPRAS EFECTIVAS</t>
  </si>
  <si>
    <t>31120-8103</t>
  </si>
  <si>
    <t>E0004</t>
  </si>
  <si>
    <t>CONTROL DE ALMACEN</t>
  </si>
  <si>
    <t>31120-8104</t>
  </si>
  <si>
    <t>E0005</t>
  </si>
  <si>
    <t>SISTEMAS COMPUTACIONALES ACTIVOS</t>
  </si>
  <si>
    <t>31120-8105</t>
  </si>
  <si>
    <t>E0007</t>
  </si>
  <si>
    <t>INGRESOS Y CARTERA VENCIDA</t>
  </si>
  <si>
    <t>31120-8107</t>
  </si>
  <si>
    <t>Arrendamiento de edificios y locales</t>
  </si>
  <si>
    <t>J0001</t>
  </si>
  <si>
    <t xml:space="preserve"> PENSIONES Y JUBILACIONES</t>
  </si>
  <si>
    <t>2.1.3</t>
  </si>
  <si>
    <t>ORDENACION DE AGUAS RESID</t>
  </si>
  <si>
    <t>E0010</t>
  </si>
  <si>
    <t>POZOS FUNCIONANDO Y PENSIONADOS</t>
  </si>
  <si>
    <t>31120-8110</t>
  </si>
  <si>
    <t>POZOS FUNCIONANDO</t>
  </si>
  <si>
    <t>Ref y Acces menores de maquinaria y otros Equip</t>
  </si>
  <si>
    <t>Instal Rep y mantto de maq otros Eq y herrami</t>
  </si>
  <si>
    <t>Otros equipos</t>
  </si>
  <si>
    <t>Compensaciones por servicios</t>
  </si>
  <si>
    <t>Productos químicos farmacéuticos y de laboratorio</t>
  </si>
  <si>
    <t>Material eléctrico y electrónico</t>
  </si>
  <si>
    <t>Sustancias químicas</t>
  </si>
  <si>
    <t>Serv de diseño arquitectura ing y activ relac</t>
  </si>
  <si>
    <t>Servicios de limpieza y manejo de desechos</t>
  </si>
  <si>
    <t>Eq de generación y distrib de energía eléctrica</t>
  </si>
  <si>
    <t>E0011</t>
  </si>
  <si>
    <t>MANTENIMIENTO A REDES</t>
  </si>
  <si>
    <t>31120-8111</t>
  </si>
  <si>
    <t>Remuneraciones por horas extraordinarias</t>
  </si>
  <si>
    <t>Prendas de seguridad</t>
  </si>
  <si>
    <t>Herramientas menores</t>
  </si>
  <si>
    <t>Arrendamiento de maquinaria y equipo</t>
  </si>
  <si>
    <t>E0012</t>
  </si>
  <si>
    <t>OPERACION PTAR</t>
  </si>
  <si>
    <t>31120-8112</t>
  </si>
  <si>
    <t>2.1.4</t>
  </si>
  <si>
    <t>REDUCCION CONTAMINACION</t>
  </si>
  <si>
    <t>E0006</t>
  </si>
  <si>
    <t>CONCIENCIA Y CUIDADO DEL AGUA</t>
  </si>
  <si>
    <t>31120-8106</t>
  </si>
  <si>
    <t>CONCIENCIA DEL CUIDADO DEL AGUA</t>
  </si>
  <si>
    <t>Impresión y elaborac public ofic y de informaci</t>
  </si>
  <si>
    <t>Espectáculos culturales</t>
  </si>
  <si>
    <t>2.2.3</t>
  </si>
  <si>
    <t>ABASTECIMIENTO DE AGUA</t>
  </si>
  <si>
    <t>E0008</t>
  </si>
  <si>
    <t>ENTREGA DE AGUA EN PIPAS</t>
  </si>
  <si>
    <t>31120-8108</t>
  </si>
  <si>
    <t>E0009</t>
  </si>
  <si>
    <t>AGUA APTA PARA CONSUMO HUMANO</t>
  </si>
  <si>
    <t>31120-8109</t>
  </si>
  <si>
    <t>JUNTA DE AGUA POTABLE Y ALCANTARILLADO DE COMONFORT, GTO.
ESTADO ANALÍTICO DEL EJERCICIO DEL PRESUPUESTO DE EGRESOS POR OBJETO DEL GASTO (CAPÍTULO Y CONCEPTO)
AL 31 DE DICIEMBRE DEL 2017</t>
  </si>
  <si>
    <t>JUNTA DE AGUA POTABLE Y ALCANTARILLADO DE COMONFORT, GTO.
ESTADO ANALÍTICO DEL EJERCICIO DEL PRESUPUESTO DE EGRESOS CLASIFICACIÓN ECONÓMICA (POR TIPO DE GASTO)
AL 31 DE DICIEMBRE DEL 2017</t>
  </si>
  <si>
    <t>JUNTA DE AGUA POTABLE Y ALCANTARILLADO DE COMONFORT, GTO.
ESTADO ANALÍTICO DEL EJERCICIO DEL PRESUPUESTO DE EGRESOS CLASIFICACIÓN FUNCIONAL (FINALIDAD Y FUNCIÓN)
AL 31 DE DICIEMBRE DEL 2017</t>
  </si>
  <si>
    <t>JUNTA DE AGUA POTABLE Y ALCANTARILLADO DE COMONFORT, GTO.
ESTADO ANALÍTICO DEL EJERCICIO DEL PRESUPUESTO DE EGRESOS CLASIFICACIÓN ADMINISTRATIVA
AL 31 DE DICIEMBRE DEL 2017</t>
  </si>
  <si>
    <t>JUNTA DE AGUA POTABLE Y ALCANTARILLADO DE COMONFORT, GTO.
ESTADO ANALÍTICO DEL EJERCICIO DEL PRESUPUESTO DE EGRESOS
CLASIFICACIÓN ADMINISTRATIVA
AL 31 DE DICIEMBRE DEL 2017</t>
  </si>
  <si>
    <t>JUNTA DE AGUA POTABLE Y ALCANTARILLADO DE COMONFORT, GTO.
ESTADO ANALÍTICO DEL EJERCICIO DEL PRESUPUESTO DE EGRESOS
 CLASIFICACIÓN ADMINISTRATIVA
AL 31 DE DICIEMBRE DEL 2017</t>
  </si>
  <si>
    <t>-</t>
  </si>
  <si>
    <t>DIRECTOR GENERAL
SALVADOR RODRIGUEZ GUEVARA</t>
  </si>
  <si>
    <t>JEFE DE CONTABILIDAD
ADELA VIRIDIANA MENDOZA CABALLERO</t>
  </si>
  <si>
    <t>SISTEMAS COMPUTACION</t>
  </si>
  <si>
    <t>CONCIENCIA DEL CUIDA</t>
  </si>
  <si>
    <t>AGUA APTA PARA CONSU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</si>
</sst>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165" fontId="0" fillId="0" borderId="0" xfId="0" applyNumberFormat="1" applyFont="1" applyBorder="1" applyProtection="1">
      <protection locked="0"/>
    </xf>
    <xf numFmtId="165" fontId="0" fillId="0" borderId="5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8" xfId="0" applyNumberFormat="1" applyFont="1" applyBorder="1" applyProtection="1">
      <protection locked="0"/>
    </xf>
    <xf numFmtId="165" fontId="0" fillId="0" borderId="5" xfId="0" applyNumberFormat="1" applyFont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  <xf numFmtId="43" fontId="11" fillId="0" borderId="0" xfId="16" applyFont="1" applyProtection="1"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43" fontId="9" fillId="0" borderId="0" xfId="16" applyFont="1" applyFill="1" applyBorder="1" applyAlignment="1" applyProtection="1">
      <alignment horizontal="right"/>
      <protection locked="0"/>
    </xf>
    <xf numFmtId="43" fontId="0" fillId="0" borderId="0" xfId="16" applyFont="1" applyProtection="1"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1"/>
  <sheetViews>
    <sheetView tabSelected="1" topLeftCell="E1" workbookViewId="0">
      <selection activeCell="K13" sqref="K13"/>
    </sheetView>
  </sheetViews>
  <sheetFormatPr baseColWidth="10" defaultRowHeight="11.25" x14ac:dyDescent="0.2"/>
  <cols>
    <col min="1" max="3" width="4.83203125" style="43" customWidth="1"/>
    <col min="4" max="5" width="9.1640625" style="43" customWidth="1"/>
    <col min="6" max="6" width="8.1640625" style="43" bestFit="1" customWidth="1"/>
    <col min="7" max="7" width="72.83203125" style="42" customWidth="1"/>
    <col min="8" max="8" width="18.33203125" style="42" customWidth="1"/>
    <col min="9" max="9" width="16.6640625" style="42" customWidth="1"/>
    <col min="10" max="15" width="18.33203125" style="42" customWidth="1"/>
    <col min="16" max="16384" width="12" style="42"/>
  </cols>
  <sheetData>
    <row r="1" spans="1:15" ht="35.1" customHeight="1" x14ac:dyDescent="0.2">
      <c r="A1" s="79" t="s">
        <v>303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</row>
    <row r="2" spans="1:15" ht="24.95" customHeight="1" x14ac:dyDescent="0.2">
      <c r="A2" s="32" t="s">
        <v>0</v>
      </c>
      <c r="B2" s="38" t="s">
        <v>1</v>
      </c>
      <c r="C2" s="32" t="s">
        <v>13</v>
      </c>
      <c r="D2" s="38" t="s">
        <v>2</v>
      </c>
      <c r="E2" s="32" t="s">
        <v>16</v>
      </c>
      <c r="F2" s="32" t="s">
        <v>3</v>
      </c>
      <c r="G2" s="32" t="s">
        <v>4</v>
      </c>
      <c r="H2" s="33" t="s">
        <v>5</v>
      </c>
      <c r="I2" s="33" t="s">
        <v>143</v>
      </c>
      <c r="J2" s="33" t="s">
        <v>6</v>
      </c>
      <c r="K2" s="33" t="s">
        <v>7</v>
      </c>
      <c r="L2" s="33" t="s">
        <v>8</v>
      </c>
      <c r="M2" s="33" t="s">
        <v>9</v>
      </c>
      <c r="N2" s="33" t="s">
        <v>10</v>
      </c>
      <c r="O2" s="33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v>22033345.66</v>
      </c>
      <c r="I3" s="6">
        <v>757397</v>
      </c>
      <c r="J3" s="6">
        <v>22790742.66</v>
      </c>
      <c r="K3" s="6" t="s">
        <v>309</v>
      </c>
      <c r="L3" s="6">
        <v>19644963.710000001</v>
      </c>
      <c r="M3" s="6">
        <v>19644963.710000001</v>
      </c>
      <c r="N3" s="6">
        <v>18851875.530000001</v>
      </c>
      <c r="O3" s="6">
        <v>3145778.95</v>
      </c>
    </row>
    <row r="4" spans="1:15" x14ac:dyDescent="0.2">
      <c r="H4" s="82">
        <v>22033345.66</v>
      </c>
      <c r="I4" s="82">
        <v>757397</v>
      </c>
      <c r="J4" s="82">
        <v>22790742.66</v>
      </c>
      <c r="K4" s="82">
        <v>0</v>
      </c>
      <c r="L4" s="82">
        <v>19644963.710000001</v>
      </c>
      <c r="M4" s="82">
        <v>19644963.710000001</v>
      </c>
      <c r="N4" s="82">
        <v>18851875.530000001</v>
      </c>
      <c r="O4" s="82">
        <v>3145778.95</v>
      </c>
    </row>
    <row r="5" spans="1:15" x14ac:dyDescent="0.2">
      <c r="A5" s="43" t="s">
        <v>177</v>
      </c>
      <c r="G5" s="42" t="s">
        <v>178</v>
      </c>
      <c r="H5" s="82">
        <v>6977688.2199999997</v>
      </c>
      <c r="I5" s="82">
        <v>216839.16</v>
      </c>
      <c r="J5" s="82">
        <v>7194527.3799999999</v>
      </c>
      <c r="K5" s="82">
        <v>0</v>
      </c>
      <c r="L5" s="82">
        <v>6101116.8700000001</v>
      </c>
      <c r="M5" s="82">
        <v>6101116.8700000001</v>
      </c>
      <c r="N5" s="82">
        <v>6086475.21</v>
      </c>
      <c r="O5" s="82">
        <v>1093410.51</v>
      </c>
    </row>
    <row r="6" spans="1:15" x14ac:dyDescent="0.2">
      <c r="A6" s="43" t="s">
        <v>177</v>
      </c>
      <c r="B6" s="43" t="s">
        <v>179</v>
      </c>
      <c r="G6" s="42" t="s">
        <v>180</v>
      </c>
      <c r="H6" s="82">
        <v>2114683.39</v>
      </c>
      <c r="I6" s="82">
        <v>94230.25</v>
      </c>
      <c r="J6" s="82">
        <v>2208913.64</v>
      </c>
      <c r="K6" s="82">
        <v>0</v>
      </c>
      <c r="L6" s="82">
        <v>1947107.11</v>
      </c>
      <c r="M6" s="82">
        <v>1947107.11</v>
      </c>
      <c r="N6" s="82">
        <v>1937702.47</v>
      </c>
      <c r="O6" s="82">
        <v>261806.53</v>
      </c>
    </row>
    <row r="7" spans="1:15" x14ac:dyDescent="0.2">
      <c r="A7" s="43" t="s">
        <v>177</v>
      </c>
      <c r="B7" s="43" t="s">
        <v>179</v>
      </c>
      <c r="C7" s="43">
        <v>4</v>
      </c>
      <c r="G7" s="42" t="s">
        <v>181</v>
      </c>
      <c r="H7" s="82">
        <v>2032683.39</v>
      </c>
      <c r="I7" s="82">
        <v>107280.25</v>
      </c>
      <c r="J7" s="82">
        <v>2139963.64</v>
      </c>
      <c r="K7" s="82">
        <v>0</v>
      </c>
      <c r="L7" s="82">
        <v>1947107.11</v>
      </c>
      <c r="M7" s="82">
        <v>1947107.11</v>
      </c>
      <c r="N7" s="82">
        <v>1937702.47</v>
      </c>
      <c r="O7" s="82">
        <v>192856.53</v>
      </c>
    </row>
    <row r="8" spans="1:15" x14ac:dyDescent="0.2">
      <c r="A8" s="43" t="s">
        <v>177</v>
      </c>
      <c r="B8" s="43" t="s">
        <v>179</v>
      </c>
      <c r="C8" s="43">
        <v>4</v>
      </c>
      <c r="D8" s="43" t="s">
        <v>182</v>
      </c>
      <c r="G8" s="42" t="s">
        <v>180</v>
      </c>
      <c r="H8" s="82">
        <v>2032683.39</v>
      </c>
      <c r="I8" s="82">
        <v>107280.25</v>
      </c>
      <c r="J8" s="82">
        <v>2139963.64</v>
      </c>
      <c r="K8" s="82">
        <v>0</v>
      </c>
      <c r="L8" s="82">
        <v>1947107.11</v>
      </c>
      <c r="M8" s="82">
        <v>1947107.11</v>
      </c>
      <c r="N8" s="82">
        <v>1937702.47</v>
      </c>
      <c r="O8" s="82">
        <v>192856.53</v>
      </c>
    </row>
    <row r="9" spans="1:15" x14ac:dyDescent="0.2">
      <c r="A9" s="43" t="s">
        <v>177</v>
      </c>
      <c r="B9" s="43" t="s">
        <v>179</v>
      </c>
      <c r="C9" s="43">
        <v>4</v>
      </c>
      <c r="D9" s="43" t="s">
        <v>182</v>
      </c>
      <c r="E9" s="43">
        <v>1</v>
      </c>
      <c r="G9" s="42" t="s">
        <v>183</v>
      </c>
      <c r="H9" s="82">
        <v>1742483.39</v>
      </c>
      <c r="I9" s="82">
        <v>118666.46</v>
      </c>
      <c r="J9" s="82">
        <v>1861149.85</v>
      </c>
      <c r="K9" s="82">
        <v>0</v>
      </c>
      <c r="L9" s="82">
        <v>1668889.87</v>
      </c>
      <c r="M9" s="82">
        <v>1668889.87</v>
      </c>
      <c r="N9" s="82">
        <v>1659485.23</v>
      </c>
      <c r="O9" s="82">
        <v>192259.98</v>
      </c>
    </row>
    <row r="10" spans="1:15" x14ac:dyDescent="0.2">
      <c r="A10" s="43" t="s">
        <v>177</v>
      </c>
      <c r="B10" s="43" t="s">
        <v>179</v>
      </c>
      <c r="C10" s="43">
        <v>4</v>
      </c>
      <c r="D10" s="43" t="s">
        <v>182</v>
      </c>
      <c r="E10" s="43">
        <v>1</v>
      </c>
      <c r="F10" s="43">
        <v>1131</v>
      </c>
      <c r="G10" s="42" t="s">
        <v>184</v>
      </c>
      <c r="H10" s="82">
        <v>72709.14</v>
      </c>
      <c r="I10" s="82">
        <v>2</v>
      </c>
      <c r="J10" s="82">
        <v>72711.14</v>
      </c>
      <c r="K10" s="82">
        <v>0</v>
      </c>
      <c r="L10" s="82">
        <v>72710.61</v>
      </c>
      <c r="M10" s="82">
        <v>72710.61</v>
      </c>
      <c r="N10" s="82">
        <v>72710.61</v>
      </c>
      <c r="O10" s="82">
        <v>0.53</v>
      </c>
    </row>
    <row r="11" spans="1:15" x14ac:dyDescent="0.2">
      <c r="A11" s="43" t="s">
        <v>177</v>
      </c>
      <c r="B11" s="43" t="s">
        <v>179</v>
      </c>
      <c r="C11" s="43">
        <v>4</v>
      </c>
      <c r="D11" s="43" t="s">
        <v>182</v>
      </c>
      <c r="E11" s="43">
        <v>1</v>
      </c>
      <c r="F11" s="43">
        <v>1132</v>
      </c>
      <c r="G11" s="42" t="s">
        <v>185</v>
      </c>
      <c r="H11" s="82">
        <v>654853.64</v>
      </c>
      <c r="I11" s="82">
        <v>-189763.08</v>
      </c>
      <c r="J11" s="82">
        <v>465090.56</v>
      </c>
      <c r="K11" s="82">
        <v>0</v>
      </c>
      <c r="L11" s="82">
        <v>388468.78</v>
      </c>
      <c r="M11" s="82">
        <v>388468.78</v>
      </c>
      <c r="N11" s="82">
        <v>388468.78</v>
      </c>
      <c r="O11" s="82">
        <v>76621.78</v>
      </c>
    </row>
    <row r="12" spans="1:15" x14ac:dyDescent="0.2">
      <c r="A12" s="43" t="s">
        <v>177</v>
      </c>
      <c r="B12" s="43" t="s">
        <v>179</v>
      </c>
      <c r="C12" s="43">
        <v>4</v>
      </c>
      <c r="D12" s="43" t="s">
        <v>182</v>
      </c>
      <c r="E12" s="43">
        <v>1</v>
      </c>
      <c r="F12" s="43">
        <v>1212</v>
      </c>
      <c r="G12" s="42" t="s">
        <v>186</v>
      </c>
      <c r="H12" s="82">
        <v>318369.69</v>
      </c>
      <c r="I12" s="82">
        <v>348096.24</v>
      </c>
      <c r="J12" s="82">
        <v>666465.93000000005</v>
      </c>
      <c r="K12" s="82">
        <v>0</v>
      </c>
      <c r="L12" s="82">
        <v>662481.81000000006</v>
      </c>
      <c r="M12" s="82">
        <v>662481.81000000006</v>
      </c>
      <c r="N12" s="82">
        <v>662481.81000000006</v>
      </c>
      <c r="O12" s="82">
        <v>3984.12</v>
      </c>
    </row>
    <row r="13" spans="1:15" x14ac:dyDescent="0.2">
      <c r="A13" s="43" t="s">
        <v>177</v>
      </c>
      <c r="B13" s="43" t="s">
        <v>179</v>
      </c>
      <c r="C13" s="43">
        <v>4</v>
      </c>
      <c r="D13" s="43" t="s">
        <v>182</v>
      </c>
      <c r="E13" s="43">
        <v>1</v>
      </c>
      <c r="F13" s="43">
        <v>1231</v>
      </c>
      <c r="G13" s="42" t="s">
        <v>187</v>
      </c>
      <c r="H13" s="82">
        <v>29320.3</v>
      </c>
      <c r="I13" s="82">
        <v>-20002</v>
      </c>
      <c r="J13" s="82">
        <v>9318.2999999999993</v>
      </c>
      <c r="K13" s="82">
        <v>0</v>
      </c>
      <c r="L13" s="82">
        <v>8400</v>
      </c>
      <c r="M13" s="82">
        <v>8400</v>
      </c>
      <c r="N13" s="82">
        <v>8400</v>
      </c>
      <c r="O13" s="82">
        <v>918.3</v>
      </c>
    </row>
    <row r="14" spans="1:15" x14ac:dyDescent="0.2">
      <c r="A14" s="43" t="s">
        <v>177</v>
      </c>
      <c r="B14" s="43" t="s">
        <v>179</v>
      </c>
      <c r="C14" s="43">
        <v>4</v>
      </c>
      <c r="D14" s="43" t="s">
        <v>182</v>
      </c>
      <c r="E14" s="43">
        <v>1</v>
      </c>
      <c r="F14" s="43">
        <v>1311</v>
      </c>
      <c r="G14" s="42" t="s">
        <v>188</v>
      </c>
      <c r="H14" s="82">
        <v>1992.07</v>
      </c>
      <c r="I14" s="82">
        <v>0</v>
      </c>
      <c r="J14" s="82">
        <v>1992.07</v>
      </c>
      <c r="K14" s="82">
        <v>0</v>
      </c>
      <c r="L14" s="82">
        <v>1992.07</v>
      </c>
      <c r="M14" s="82">
        <v>1992.07</v>
      </c>
      <c r="N14" s="82">
        <v>1992.07</v>
      </c>
      <c r="O14" s="82">
        <v>0</v>
      </c>
    </row>
    <row r="15" spans="1:15" x14ac:dyDescent="0.2">
      <c r="A15" s="43" t="s">
        <v>177</v>
      </c>
      <c r="B15" s="43" t="s">
        <v>179</v>
      </c>
      <c r="C15" s="43">
        <v>4</v>
      </c>
      <c r="D15" s="43" t="s">
        <v>182</v>
      </c>
      <c r="E15" s="43">
        <v>1</v>
      </c>
      <c r="F15" s="43">
        <v>1321</v>
      </c>
      <c r="G15" s="42" t="s">
        <v>189</v>
      </c>
      <c r="H15" s="82">
        <v>44638.879999999997</v>
      </c>
      <c r="I15" s="82">
        <v>0</v>
      </c>
      <c r="J15" s="82">
        <v>44638.879999999997</v>
      </c>
      <c r="K15" s="82">
        <v>0</v>
      </c>
      <c r="L15" s="82">
        <v>43477.36</v>
      </c>
      <c r="M15" s="82">
        <v>43477.36</v>
      </c>
      <c r="N15" s="82">
        <v>43477.36</v>
      </c>
      <c r="O15" s="82">
        <v>1161.52</v>
      </c>
    </row>
    <row r="16" spans="1:15" x14ac:dyDescent="0.2">
      <c r="A16" s="43" t="s">
        <v>177</v>
      </c>
      <c r="B16" s="43" t="s">
        <v>179</v>
      </c>
      <c r="C16" s="43">
        <v>4</v>
      </c>
      <c r="D16" s="43" t="s">
        <v>182</v>
      </c>
      <c r="E16" s="43">
        <v>1</v>
      </c>
      <c r="F16" s="43">
        <v>1323</v>
      </c>
      <c r="G16" s="42" t="s">
        <v>190</v>
      </c>
      <c r="H16" s="82">
        <v>167395.79</v>
      </c>
      <c r="I16" s="82">
        <v>0</v>
      </c>
      <c r="J16" s="82">
        <v>167395.79</v>
      </c>
      <c r="K16" s="82">
        <v>0</v>
      </c>
      <c r="L16" s="82">
        <v>163041.46</v>
      </c>
      <c r="M16" s="82">
        <v>163041.46</v>
      </c>
      <c r="N16" s="82">
        <v>163041.46</v>
      </c>
      <c r="O16" s="82">
        <v>4354.33</v>
      </c>
    </row>
    <row r="17" spans="1:15" x14ac:dyDescent="0.2">
      <c r="A17" s="43" t="s">
        <v>177</v>
      </c>
      <c r="B17" s="43" t="s">
        <v>179</v>
      </c>
      <c r="C17" s="43">
        <v>4</v>
      </c>
      <c r="D17" s="43" t="s">
        <v>182</v>
      </c>
      <c r="E17" s="43">
        <v>1</v>
      </c>
      <c r="F17" s="43">
        <v>1541</v>
      </c>
      <c r="G17" s="42" t="s">
        <v>191</v>
      </c>
      <c r="H17" s="82">
        <v>311833.40999999997</v>
      </c>
      <c r="I17" s="82">
        <v>-92866.7</v>
      </c>
      <c r="J17" s="82">
        <v>218966.71</v>
      </c>
      <c r="K17" s="82">
        <v>0</v>
      </c>
      <c r="L17" s="82">
        <v>197647.5</v>
      </c>
      <c r="M17" s="82">
        <v>197647.5</v>
      </c>
      <c r="N17" s="82">
        <v>197647.5</v>
      </c>
      <c r="O17" s="82">
        <v>21319.21</v>
      </c>
    </row>
    <row r="18" spans="1:15" x14ac:dyDescent="0.2">
      <c r="A18" s="43" t="s">
        <v>177</v>
      </c>
      <c r="B18" s="43" t="s">
        <v>179</v>
      </c>
      <c r="C18" s="43">
        <v>4</v>
      </c>
      <c r="D18" s="43" t="s">
        <v>182</v>
      </c>
      <c r="E18" s="43">
        <v>1</v>
      </c>
      <c r="F18" s="43">
        <v>2111</v>
      </c>
      <c r="G18" s="42" t="s">
        <v>192</v>
      </c>
      <c r="H18" s="82">
        <v>16224</v>
      </c>
      <c r="I18" s="82">
        <v>0</v>
      </c>
      <c r="J18" s="82">
        <v>16224</v>
      </c>
      <c r="K18" s="82">
        <v>0</v>
      </c>
      <c r="L18" s="82">
        <v>11983.97</v>
      </c>
      <c r="M18" s="82">
        <v>11983.97</v>
      </c>
      <c r="N18" s="82">
        <v>11983.97</v>
      </c>
      <c r="O18" s="82">
        <v>4240.03</v>
      </c>
    </row>
    <row r="19" spans="1:15" x14ac:dyDescent="0.2">
      <c r="A19" s="43" t="s">
        <v>177</v>
      </c>
      <c r="B19" s="43" t="s">
        <v>179</v>
      </c>
      <c r="C19" s="43">
        <v>4</v>
      </c>
      <c r="D19" s="43" t="s">
        <v>182</v>
      </c>
      <c r="E19" s="43">
        <v>1</v>
      </c>
      <c r="F19" s="43">
        <v>2112</v>
      </c>
      <c r="G19" s="42" t="s">
        <v>193</v>
      </c>
      <c r="H19" s="82">
        <v>0</v>
      </c>
      <c r="I19" s="82">
        <v>4000</v>
      </c>
      <c r="J19" s="82">
        <v>4000</v>
      </c>
      <c r="K19" s="82">
        <v>0</v>
      </c>
      <c r="L19" s="82">
        <v>3102.59</v>
      </c>
      <c r="M19" s="82">
        <v>3102.59</v>
      </c>
      <c r="N19" s="82">
        <v>3102.59</v>
      </c>
      <c r="O19" s="82">
        <v>897.41</v>
      </c>
    </row>
    <row r="20" spans="1:15" x14ac:dyDescent="0.2">
      <c r="A20" s="43" t="s">
        <v>177</v>
      </c>
      <c r="B20" s="43" t="s">
        <v>179</v>
      </c>
      <c r="C20" s="43">
        <v>4</v>
      </c>
      <c r="D20" s="43" t="s">
        <v>182</v>
      </c>
      <c r="E20" s="43">
        <v>1</v>
      </c>
      <c r="F20" s="43">
        <v>2121</v>
      </c>
      <c r="G20" s="42" t="s">
        <v>194</v>
      </c>
      <c r="H20" s="82">
        <v>5200</v>
      </c>
      <c r="I20" s="82">
        <v>0</v>
      </c>
      <c r="J20" s="82">
        <v>5200</v>
      </c>
      <c r="K20" s="82">
        <v>0</v>
      </c>
      <c r="L20" s="82">
        <v>3530</v>
      </c>
      <c r="M20" s="82">
        <v>3530</v>
      </c>
      <c r="N20" s="82">
        <v>3530</v>
      </c>
      <c r="O20" s="82">
        <v>1670</v>
      </c>
    </row>
    <row r="21" spans="1:15" x14ac:dyDescent="0.2">
      <c r="A21" s="43" t="s">
        <v>177</v>
      </c>
      <c r="B21" s="43" t="s">
        <v>179</v>
      </c>
      <c r="C21" s="43">
        <v>4</v>
      </c>
      <c r="D21" s="43" t="s">
        <v>182</v>
      </c>
      <c r="E21" s="43">
        <v>1</v>
      </c>
      <c r="F21" s="43">
        <v>2131</v>
      </c>
      <c r="G21" s="42" t="s">
        <v>195</v>
      </c>
      <c r="H21" s="82">
        <v>3500</v>
      </c>
      <c r="I21" s="82">
        <v>-2000</v>
      </c>
      <c r="J21" s="82">
        <v>1500</v>
      </c>
      <c r="K21" s="82">
        <v>0</v>
      </c>
      <c r="L21" s="82">
        <v>198</v>
      </c>
      <c r="M21" s="82">
        <v>198</v>
      </c>
      <c r="N21" s="82">
        <v>198</v>
      </c>
      <c r="O21" s="82">
        <v>1302</v>
      </c>
    </row>
    <row r="22" spans="1:15" x14ac:dyDescent="0.2">
      <c r="A22" s="43" t="s">
        <v>177</v>
      </c>
      <c r="B22" s="43" t="s">
        <v>179</v>
      </c>
      <c r="C22" s="43">
        <v>4</v>
      </c>
      <c r="D22" s="43" t="s">
        <v>182</v>
      </c>
      <c r="E22" s="43">
        <v>1</v>
      </c>
      <c r="F22" s="43">
        <v>2151</v>
      </c>
      <c r="G22" s="42" t="s">
        <v>196</v>
      </c>
      <c r="H22" s="82">
        <v>1500</v>
      </c>
      <c r="I22" s="82">
        <v>0</v>
      </c>
      <c r="J22" s="82">
        <v>1500</v>
      </c>
      <c r="K22" s="82">
        <v>0</v>
      </c>
      <c r="L22" s="82">
        <v>1200</v>
      </c>
      <c r="M22" s="82">
        <v>1200</v>
      </c>
      <c r="N22" s="82">
        <v>1200</v>
      </c>
      <c r="O22" s="82">
        <v>300</v>
      </c>
    </row>
    <row r="23" spans="1:15" x14ac:dyDescent="0.2">
      <c r="A23" s="43" t="s">
        <v>177</v>
      </c>
      <c r="B23" s="43" t="s">
        <v>179</v>
      </c>
      <c r="C23" s="43">
        <v>4</v>
      </c>
      <c r="D23" s="43" t="s">
        <v>182</v>
      </c>
      <c r="E23" s="43">
        <v>1</v>
      </c>
      <c r="F23" s="43">
        <v>2491</v>
      </c>
      <c r="G23" s="42" t="s">
        <v>197</v>
      </c>
      <c r="H23" s="82">
        <v>10000</v>
      </c>
      <c r="I23" s="82">
        <v>43900</v>
      </c>
      <c r="J23" s="82">
        <v>53900</v>
      </c>
      <c r="K23" s="82">
        <v>0</v>
      </c>
      <c r="L23" s="82">
        <v>24136.47</v>
      </c>
      <c r="M23" s="82">
        <v>24136.47</v>
      </c>
      <c r="N23" s="82">
        <v>24136.47</v>
      </c>
      <c r="O23" s="82">
        <v>29763.53</v>
      </c>
    </row>
    <row r="24" spans="1:15" x14ac:dyDescent="0.2">
      <c r="A24" s="43" t="s">
        <v>177</v>
      </c>
      <c r="B24" s="43" t="s">
        <v>179</v>
      </c>
      <c r="C24" s="43">
        <v>4</v>
      </c>
      <c r="D24" s="43" t="s">
        <v>182</v>
      </c>
      <c r="E24" s="43">
        <v>1</v>
      </c>
      <c r="F24" s="43">
        <v>2612</v>
      </c>
      <c r="G24" s="42" t="s">
        <v>198</v>
      </c>
      <c r="H24" s="82">
        <v>50138.47</v>
      </c>
      <c r="I24" s="82">
        <v>-4060</v>
      </c>
      <c r="J24" s="82">
        <v>46078.47</v>
      </c>
      <c r="K24" s="82">
        <v>0</v>
      </c>
      <c r="L24" s="82">
        <v>32812.9</v>
      </c>
      <c r="M24" s="82">
        <v>32812.9</v>
      </c>
      <c r="N24" s="82">
        <v>24408.26</v>
      </c>
      <c r="O24" s="82">
        <v>13265.57</v>
      </c>
    </row>
    <row r="25" spans="1:15" x14ac:dyDescent="0.2">
      <c r="A25" s="43" t="s">
        <v>177</v>
      </c>
      <c r="B25" s="43" t="s">
        <v>179</v>
      </c>
      <c r="C25" s="43">
        <v>4</v>
      </c>
      <c r="D25" s="43" t="s">
        <v>182</v>
      </c>
      <c r="E25" s="43">
        <v>1</v>
      </c>
      <c r="F25" s="43">
        <v>2921</v>
      </c>
      <c r="G25" s="42" t="s">
        <v>199</v>
      </c>
      <c r="H25" s="82">
        <v>2500</v>
      </c>
      <c r="I25" s="82">
        <v>0</v>
      </c>
      <c r="J25" s="82">
        <v>2500</v>
      </c>
      <c r="K25" s="82">
        <v>0</v>
      </c>
      <c r="L25" s="82">
        <v>2040</v>
      </c>
      <c r="M25" s="82">
        <v>2040</v>
      </c>
      <c r="N25" s="82">
        <v>2040</v>
      </c>
      <c r="O25" s="82">
        <v>460</v>
      </c>
    </row>
    <row r="26" spans="1:15" x14ac:dyDescent="0.2">
      <c r="A26" s="43" t="s">
        <v>177</v>
      </c>
      <c r="B26" s="43" t="s">
        <v>179</v>
      </c>
      <c r="C26" s="43">
        <v>4</v>
      </c>
      <c r="D26" s="43" t="s">
        <v>182</v>
      </c>
      <c r="E26" s="43">
        <v>1</v>
      </c>
      <c r="F26" s="43">
        <v>2941</v>
      </c>
      <c r="G26" s="42" t="s">
        <v>200</v>
      </c>
      <c r="H26" s="82">
        <v>1000</v>
      </c>
      <c r="I26" s="82">
        <v>0</v>
      </c>
      <c r="J26" s="82">
        <v>1000</v>
      </c>
      <c r="K26" s="82">
        <v>0</v>
      </c>
      <c r="L26" s="82">
        <v>0</v>
      </c>
      <c r="M26" s="82">
        <v>0</v>
      </c>
      <c r="N26" s="82">
        <v>0</v>
      </c>
      <c r="O26" s="82">
        <v>1000</v>
      </c>
    </row>
    <row r="27" spans="1:15" x14ac:dyDescent="0.2">
      <c r="A27" s="43" t="s">
        <v>177</v>
      </c>
      <c r="B27" s="43" t="s">
        <v>179</v>
      </c>
      <c r="C27" s="43">
        <v>4</v>
      </c>
      <c r="D27" s="43" t="s">
        <v>182</v>
      </c>
      <c r="E27" s="43">
        <v>1</v>
      </c>
      <c r="F27" s="43">
        <v>2961</v>
      </c>
      <c r="G27" s="42" t="s">
        <v>201</v>
      </c>
      <c r="H27" s="82">
        <v>10608</v>
      </c>
      <c r="I27" s="82">
        <v>-1000</v>
      </c>
      <c r="J27" s="82">
        <v>9608</v>
      </c>
      <c r="K27" s="82">
        <v>0</v>
      </c>
      <c r="L27" s="82">
        <v>3879.3</v>
      </c>
      <c r="M27" s="82">
        <v>3879.3</v>
      </c>
      <c r="N27" s="82">
        <v>3879.3</v>
      </c>
      <c r="O27" s="82">
        <v>5728.7</v>
      </c>
    </row>
    <row r="28" spans="1:15" x14ac:dyDescent="0.2">
      <c r="A28" s="43" t="s">
        <v>177</v>
      </c>
      <c r="B28" s="43" t="s">
        <v>179</v>
      </c>
      <c r="C28" s="43">
        <v>4</v>
      </c>
      <c r="D28" s="43" t="s">
        <v>182</v>
      </c>
      <c r="E28" s="43">
        <v>1</v>
      </c>
      <c r="F28" s="43">
        <v>3151</v>
      </c>
      <c r="G28" s="42" t="s">
        <v>202</v>
      </c>
      <c r="H28" s="82">
        <v>27000</v>
      </c>
      <c r="I28" s="82">
        <v>-4000</v>
      </c>
      <c r="J28" s="82">
        <v>23000</v>
      </c>
      <c r="K28" s="82">
        <v>0</v>
      </c>
      <c r="L28" s="82">
        <v>16008.84</v>
      </c>
      <c r="M28" s="82">
        <v>16008.84</v>
      </c>
      <c r="N28" s="82">
        <v>16008.84</v>
      </c>
      <c r="O28" s="82">
        <v>6991.16</v>
      </c>
    </row>
    <row r="29" spans="1:15" x14ac:dyDescent="0.2">
      <c r="A29" s="43" t="s">
        <v>177</v>
      </c>
      <c r="B29" s="43" t="s">
        <v>179</v>
      </c>
      <c r="C29" s="43">
        <v>4</v>
      </c>
      <c r="D29" s="43" t="s">
        <v>182</v>
      </c>
      <c r="E29" s="43">
        <v>1</v>
      </c>
      <c r="F29" s="43">
        <v>3192</v>
      </c>
      <c r="G29" s="42" t="s">
        <v>203</v>
      </c>
      <c r="H29" s="82">
        <v>0</v>
      </c>
      <c r="I29" s="82">
        <v>17001</v>
      </c>
      <c r="J29" s="82">
        <v>17001</v>
      </c>
      <c r="K29" s="82">
        <v>0</v>
      </c>
      <c r="L29" s="82">
        <v>10909</v>
      </c>
      <c r="M29" s="82">
        <v>10909</v>
      </c>
      <c r="N29" s="82">
        <v>9909</v>
      </c>
      <c r="O29" s="82">
        <v>6092</v>
      </c>
    </row>
    <row r="30" spans="1:15" x14ac:dyDescent="0.2">
      <c r="A30" s="43" t="s">
        <v>177</v>
      </c>
      <c r="B30" s="43" t="s">
        <v>179</v>
      </c>
      <c r="C30" s="43">
        <v>4</v>
      </c>
      <c r="D30" s="43" t="s">
        <v>182</v>
      </c>
      <c r="E30" s="43">
        <v>1</v>
      </c>
      <c r="F30" s="43">
        <v>3291</v>
      </c>
      <c r="G30" s="42" t="s">
        <v>204</v>
      </c>
      <c r="H30" s="82">
        <v>0</v>
      </c>
      <c r="I30" s="82">
        <v>2000</v>
      </c>
      <c r="J30" s="82">
        <v>2000</v>
      </c>
      <c r="K30" s="82">
        <v>0</v>
      </c>
      <c r="L30" s="82">
        <v>1500</v>
      </c>
      <c r="M30" s="82">
        <v>1500</v>
      </c>
      <c r="N30" s="82">
        <v>1500</v>
      </c>
      <c r="O30" s="82">
        <v>500</v>
      </c>
    </row>
    <row r="31" spans="1:15" x14ac:dyDescent="0.2">
      <c r="A31" s="43" t="s">
        <v>177</v>
      </c>
      <c r="B31" s="43" t="s">
        <v>179</v>
      </c>
      <c r="C31" s="43">
        <v>4</v>
      </c>
      <c r="D31" s="43" t="s">
        <v>182</v>
      </c>
      <c r="E31" s="43">
        <v>1</v>
      </c>
      <c r="F31" s="43">
        <v>3471</v>
      </c>
      <c r="G31" s="42" t="s">
        <v>205</v>
      </c>
      <c r="H31" s="82">
        <v>0</v>
      </c>
      <c r="I31" s="82">
        <v>8660</v>
      </c>
      <c r="J31" s="82">
        <v>8660</v>
      </c>
      <c r="K31" s="82">
        <v>0</v>
      </c>
      <c r="L31" s="82">
        <v>5100</v>
      </c>
      <c r="M31" s="82">
        <v>5100</v>
      </c>
      <c r="N31" s="82">
        <v>5100</v>
      </c>
      <c r="O31" s="82">
        <v>3560</v>
      </c>
    </row>
    <row r="32" spans="1:15" x14ac:dyDescent="0.2">
      <c r="A32" s="43" t="s">
        <v>177</v>
      </c>
      <c r="B32" s="43" t="s">
        <v>179</v>
      </c>
      <c r="C32" s="43">
        <v>4</v>
      </c>
      <c r="D32" s="43" t="s">
        <v>182</v>
      </c>
      <c r="E32" s="43">
        <v>1</v>
      </c>
      <c r="F32" s="43">
        <v>3511</v>
      </c>
      <c r="G32" s="42" t="s">
        <v>206</v>
      </c>
      <c r="H32" s="82">
        <v>3000</v>
      </c>
      <c r="I32" s="82">
        <v>0</v>
      </c>
      <c r="J32" s="82">
        <v>3000</v>
      </c>
      <c r="K32" s="82">
        <v>0</v>
      </c>
      <c r="L32" s="82">
        <v>155.16999999999999</v>
      </c>
      <c r="M32" s="82">
        <v>155.16999999999999</v>
      </c>
      <c r="N32" s="82">
        <v>155.16999999999999</v>
      </c>
      <c r="O32" s="82">
        <v>2844.83</v>
      </c>
    </row>
    <row r="33" spans="1:15" x14ac:dyDescent="0.2">
      <c r="A33" s="43" t="s">
        <v>177</v>
      </c>
      <c r="B33" s="43" t="s">
        <v>179</v>
      </c>
      <c r="C33" s="43">
        <v>4</v>
      </c>
      <c r="D33" s="43" t="s">
        <v>182</v>
      </c>
      <c r="E33" s="43">
        <v>1</v>
      </c>
      <c r="F33" s="43">
        <v>3531</v>
      </c>
      <c r="G33" s="42" t="s">
        <v>207</v>
      </c>
      <c r="H33" s="82">
        <v>0</v>
      </c>
      <c r="I33" s="82">
        <v>200</v>
      </c>
      <c r="J33" s="82">
        <v>200</v>
      </c>
      <c r="K33" s="82">
        <v>0</v>
      </c>
      <c r="L33" s="82">
        <v>200</v>
      </c>
      <c r="M33" s="82">
        <v>200</v>
      </c>
      <c r="N33" s="82">
        <v>200</v>
      </c>
      <c r="O33" s="82">
        <v>0</v>
      </c>
    </row>
    <row r="34" spans="1:15" x14ac:dyDescent="0.2">
      <c r="A34" s="43" t="s">
        <v>177</v>
      </c>
      <c r="B34" s="43" t="s">
        <v>179</v>
      </c>
      <c r="C34" s="43">
        <v>4</v>
      </c>
      <c r="D34" s="43" t="s">
        <v>182</v>
      </c>
      <c r="E34" s="43">
        <v>1</v>
      </c>
      <c r="F34" s="43">
        <v>3551</v>
      </c>
      <c r="G34" s="42" t="s">
        <v>208</v>
      </c>
      <c r="H34" s="82">
        <v>0</v>
      </c>
      <c r="I34" s="82">
        <v>3000</v>
      </c>
      <c r="J34" s="82">
        <v>3000</v>
      </c>
      <c r="K34" s="82">
        <v>0</v>
      </c>
      <c r="L34" s="82">
        <v>928.44</v>
      </c>
      <c r="M34" s="82">
        <v>928.44</v>
      </c>
      <c r="N34" s="82">
        <v>928.44</v>
      </c>
      <c r="O34" s="82">
        <v>2071.56</v>
      </c>
    </row>
    <row r="35" spans="1:15" x14ac:dyDescent="0.2">
      <c r="A35" s="43" t="s">
        <v>177</v>
      </c>
      <c r="B35" s="43" t="s">
        <v>179</v>
      </c>
      <c r="C35" s="43">
        <v>4</v>
      </c>
      <c r="D35" s="43" t="s">
        <v>182</v>
      </c>
      <c r="E35" s="43">
        <v>1</v>
      </c>
      <c r="F35" s="43">
        <v>3591</v>
      </c>
      <c r="G35" s="42" t="s">
        <v>209</v>
      </c>
      <c r="H35" s="82">
        <v>2000</v>
      </c>
      <c r="I35" s="82">
        <v>2000</v>
      </c>
      <c r="J35" s="82">
        <v>4000</v>
      </c>
      <c r="K35" s="82">
        <v>0</v>
      </c>
      <c r="L35" s="82">
        <v>2700</v>
      </c>
      <c r="M35" s="82">
        <v>2700</v>
      </c>
      <c r="N35" s="82">
        <v>2700</v>
      </c>
      <c r="O35" s="82">
        <v>1300</v>
      </c>
    </row>
    <row r="36" spans="1:15" x14ac:dyDescent="0.2">
      <c r="A36" s="43" t="s">
        <v>177</v>
      </c>
      <c r="B36" s="43" t="s">
        <v>179</v>
      </c>
      <c r="C36" s="43">
        <v>4</v>
      </c>
      <c r="D36" s="43" t="s">
        <v>182</v>
      </c>
      <c r="E36" s="43">
        <v>1</v>
      </c>
      <c r="F36" s="43">
        <v>3611</v>
      </c>
      <c r="G36" s="42" t="s">
        <v>210</v>
      </c>
      <c r="H36" s="82">
        <v>0</v>
      </c>
      <c r="I36" s="82">
        <v>4500</v>
      </c>
      <c r="J36" s="82">
        <v>4500</v>
      </c>
      <c r="K36" s="82">
        <v>0</v>
      </c>
      <c r="L36" s="82">
        <v>4500</v>
      </c>
      <c r="M36" s="82">
        <v>4500</v>
      </c>
      <c r="N36" s="82">
        <v>4500</v>
      </c>
      <c r="O36" s="82">
        <v>0</v>
      </c>
    </row>
    <row r="37" spans="1:15" x14ac:dyDescent="0.2">
      <c r="A37" s="43" t="s">
        <v>177</v>
      </c>
      <c r="B37" s="43" t="s">
        <v>179</v>
      </c>
      <c r="C37" s="43">
        <v>4</v>
      </c>
      <c r="D37" s="43" t="s">
        <v>182</v>
      </c>
      <c r="E37" s="43">
        <v>1</v>
      </c>
      <c r="F37" s="43">
        <v>3721</v>
      </c>
      <c r="G37" s="42" t="s">
        <v>211</v>
      </c>
      <c r="H37" s="82">
        <v>0</v>
      </c>
      <c r="I37" s="82">
        <v>1000</v>
      </c>
      <c r="J37" s="82">
        <v>1000</v>
      </c>
      <c r="K37" s="82">
        <v>0</v>
      </c>
      <c r="L37" s="82">
        <v>142</v>
      </c>
      <c r="M37" s="82">
        <v>142</v>
      </c>
      <c r="N37" s="82">
        <v>142</v>
      </c>
      <c r="O37" s="82">
        <v>858</v>
      </c>
    </row>
    <row r="38" spans="1:15" x14ac:dyDescent="0.2">
      <c r="A38" s="43" t="s">
        <v>177</v>
      </c>
      <c r="B38" s="43" t="s">
        <v>179</v>
      </c>
      <c r="C38" s="43">
        <v>4</v>
      </c>
      <c r="D38" s="43" t="s">
        <v>182</v>
      </c>
      <c r="E38" s="43">
        <v>1</v>
      </c>
      <c r="F38" s="43">
        <v>3751</v>
      </c>
      <c r="G38" s="42" t="s">
        <v>212</v>
      </c>
      <c r="H38" s="82">
        <v>8700</v>
      </c>
      <c r="I38" s="82">
        <v>-5800</v>
      </c>
      <c r="J38" s="82">
        <v>2900</v>
      </c>
      <c r="K38" s="82">
        <v>0</v>
      </c>
      <c r="L38" s="82">
        <v>2397.0500000000002</v>
      </c>
      <c r="M38" s="82">
        <v>2397.0500000000002</v>
      </c>
      <c r="N38" s="82">
        <v>2397.0500000000002</v>
      </c>
      <c r="O38" s="82">
        <v>502.95</v>
      </c>
    </row>
    <row r="39" spans="1:15" x14ac:dyDescent="0.2">
      <c r="A39" s="43" t="s">
        <v>177</v>
      </c>
      <c r="B39" s="43" t="s">
        <v>179</v>
      </c>
      <c r="C39" s="43">
        <v>4</v>
      </c>
      <c r="D39" s="43" t="s">
        <v>182</v>
      </c>
      <c r="E39" s="43">
        <v>1</v>
      </c>
      <c r="F39" s="43">
        <v>3821</v>
      </c>
      <c r="G39" s="42" t="s">
        <v>213</v>
      </c>
      <c r="H39" s="82">
        <v>0</v>
      </c>
      <c r="I39" s="82">
        <v>2999</v>
      </c>
      <c r="J39" s="82">
        <v>2999</v>
      </c>
      <c r="K39" s="82">
        <v>0</v>
      </c>
      <c r="L39" s="82">
        <v>2585.34</v>
      </c>
      <c r="M39" s="82">
        <v>2585.34</v>
      </c>
      <c r="N39" s="82">
        <v>2585.34</v>
      </c>
      <c r="O39" s="82">
        <v>413.66</v>
      </c>
    </row>
    <row r="40" spans="1:15" x14ac:dyDescent="0.2">
      <c r="A40" s="43" t="s">
        <v>177</v>
      </c>
      <c r="B40" s="43" t="s">
        <v>179</v>
      </c>
      <c r="C40" s="43">
        <v>4</v>
      </c>
      <c r="D40" s="43" t="s">
        <v>182</v>
      </c>
      <c r="E40" s="43">
        <v>1</v>
      </c>
      <c r="F40" s="43">
        <v>3853</v>
      </c>
      <c r="G40" s="42" t="s">
        <v>214</v>
      </c>
      <c r="H40" s="82">
        <v>0</v>
      </c>
      <c r="I40" s="82">
        <v>800</v>
      </c>
      <c r="J40" s="82">
        <v>800</v>
      </c>
      <c r="K40" s="82">
        <v>0</v>
      </c>
      <c r="L40" s="82">
        <v>661.21</v>
      </c>
      <c r="M40" s="82">
        <v>661.21</v>
      </c>
      <c r="N40" s="82">
        <v>661.21</v>
      </c>
      <c r="O40" s="82">
        <v>138.79</v>
      </c>
    </row>
    <row r="41" spans="1:15" x14ac:dyDescent="0.2">
      <c r="A41" s="43" t="s">
        <v>177</v>
      </c>
      <c r="B41" s="43" t="s">
        <v>179</v>
      </c>
      <c r="C41" s="43">
        <v>4</v>
      </c>
      <c r="D41" s="43" t="s">
        <v>182</v>
      </c>
      <c r="E41" s="43">
        <v>2</v>
      </c>
      <c r="G41" s="42" t="s">
        <v>215</v>
      </c>
      <c r="H41" s="82">
        <v>290200</v>
      </c>
      <c r="I41" s="82">
        <v>-11386.21</v>
      </c>
      <c r="J41" s="82">
        <v>278813.78999999998</v>
      </c>
      <c r="K41" s="82">
        <v>0</v>
      </c>
      <c r="L41" s="82">
        <v>278217.24</v>
      </c>
      <c r="M41" s="82">
        <v>278217.24</v>
      </c>
      <c r="N41" s="82">
        <v>278217.24</v>
      </c>
      <c r="O41" s="82">
        <v>596.54999999999995</v>
      </c>
    </row>
    <row r="42" spans="1:15" x14ac:dyDescent="0.2">
      <c r="A42" s="43" t="s">
        <v>177</v>
      </c>
      <c r="B42" s="43" t="s">
        <v>179</v>
      </c>
      <c r="C42" s="43">
        <v>4</v>
      </c>
      <c r="D42" s="43" t="s">
        <v>182</v>
      </c>
      <c r="E42" s="43">
        <v>2</v>
      </c>
      <c r="F42" s="43">
        <v>5151</v>
      </c>
      <c r="G42" s="42" t="s">
        <v>216</v>
      </c>
      <c r="H42" s="82">
        <v>0</v>
      </c>
      <c r="I42" s="82">
        <v>22963.79</v>
      </c>
      <c r="J42" s="82">
        <v>22963.79</v>
      </c>
      <c r="K42" s="82">
        <v>0</v>
      </c>
      <c r="L42" s="82">
        <v>22963.79</v>
      </c>
      <c r="M42" s="82">
        <v>22963.79</v>
      </c>
      <c r="N42" s="82">
        <v>22963.79</v>
      </c>
      <c r="O42" s="82">
        <v>0</v>
      </c>
    </row>
    <row r="43" spans="1:15" x14ac:dyDescent="0.2">
      <c r="A43" s="43" t="s">
        <v>177</v>
      </c>
      <c r="B43" s="43" t="s">
        <v>179</v>
      </c>
      <c r="C43" s="43">
        <v>4</v>
      </c>
      <c r="D43" s="43" t="s">
        <v>182</v>
      </c>
      <c r="E43" s="43">
        <v>2</v>
      </c>
      <c r="F43" s="43">
        <v>5191</v>
      </c>
      <c r="G43" s="42" t="s">
        <v>217</v>
      </c>
      <c r="H43" s="82">
        <v>0</v>
      </c>
      <c r="I43" s="82">
        <v>9650</v>
      </c>
      <c r="J43" s="82">
        <v>9650</v>
      </c>
      <c r="K43" s="82">
        <v>0</v>
      </c>
      <c r="L43" s="82">
        <v>9650</v>
      </c>
      <c r="M43" s="82">
        <v>9650</v>
      </c>
      <c r="N43" s="82">
        <v>9650</v>
      </c>
      <c r="O43" s="82">
        <v>0</v>
      </c>
    </row>
    <row r="44" spans="1:15" x14ac:dyDescent="0.2">
      <c r="A44" s="43" t="s">
        <v>177</v>
      </c>
      <c r="B44" s="43" t="s">
        <v>179</v>
      </c>
      <c r="C44" s="43">
        <v>4</v>
      </c>
      <c r="D44" s="43" t="s">
        <v>182</v>
      </c>
      <c r="E44" s="43">
        <v>2</v>
      </c>
      <c r="F44" s="43">
        <v>5411</v>
      </c>
      <c r="G44" s="42" t="s">
        <v>218</v>
      </c>
      <c r="H44" s="82">
        <v>290200</v>
      </c>
      <c r="I44" s="82">
        <v>-44000</v>
      </c>
      <c r="J44" s="82">
        <v>246200</v>
      </c>
      <c r="K44" s="82">
        <v>0</v>
      </c>
      <c r="L44" s="82">
        <v>245603.45</v>
      </c>
      <c r="M44" s="82">
        <v>245603.45</v>
      </c>
      <c r="N44" s="82">
        <v>245603.45</v>
      </c>
      <c r="O44" s="82">
        <v>596.54999999999995</v>
      </c>
    </row>
    <row r="45" spans="1:15" x14ac:dyDescent="0.2">
      <c r="A45" s="43" t="s">
        <v>177</v>
      </c>
      <c r="B45" s="43" t="s">
        <v>179</v>
      </c>
      <c r="C45" s="43">
        <v>5</v>
      </c>
      <c r="G45" s="42" t="s">
        <v>219</v>
      </c>
      <c r="H45" s="82">
        <v>82000</v>
      </c>
      <c r="I45" s="82">
        <v>-13050</v>
      </c>
      <c r="J45" s="82">
        <v>68950</v>
      </c>
      <c r="K45" s="82">
        <v>0</v>
      </c>
      <c r="L45" s="82">
        <v>0</v>
      </c>
      <c r="M45" s="82">
        <v>0</v>
      </c>
      <c r="N45" s="82">
        <v>0</v>
      </c>
      <c r="O45" s="82">
        <v>68950</v>
      </c>
    </row>
    <row r="46" spans="1:15" x14ac:dyDescent="0.2">
      <c r="A46" s="43" t="s">
        <v>177</v>
      </c>
      <c r="B46" s="43" t="s">
        <v>179</v>
      </c>
      <c r="C46" s="43">
        <v>5</v>
      </c>
      <c r="D46" s="43" t="s">
        <v>182</v>
      </c>
      <c r="G46" s="42" t="s">
        <v>180</v>
      </c>
      <c r="H46" s="82">
        <v>82000</v>
      </c>
      <c r="I46" s="82">
        <v>-13050</v>
      </c>
      <c r="J46" s="82">
        <v>68950</v>
      </c>
      <c r="K46" s="82">
        <v>0</v>
      </c>
      <c r="L46" s="82">
        <v>0</v>
      </c>
      <c r="M46" s="82">
        <v>0</v>
      </c>
      <c r="N46" s="82">
        <v>0</v>
      </c>
      <c r="O46" s="82">
        <v>68950</v>
      </c>
    </row>
    <row r="47" spans="1:15" x14ac:dyDescent="0.2">
      <c r="A47" s="43" t="s">
        <v>177</v>
      </c>
      <c r="B47" s="43" t="s">
        <v>179</v>
      </c>
      <c r="C47" s="43">
        <v>5</v>
      </c>
      <c r="D47" s="43" t="s">
        <v>182</v>
      </c>
      <c r="E47" s="43">
        <v>2</v>
      </c>
      <c r="G47" s="42" t="s">
        <v>215</v>
      </c>
      <c r="H47" s="82">
        <v>82000</v>
      </c>
      <c r="I47" s="82">
        <v>-13050</v>
      </c>
      <c r="J47" s="82">
        <v>68950</v>
      </c>
      <c r="K47" s="82">
        <v>0</v>
      </c>
      <c r="L47" s="82">
        <v>0</v>
      </c>
      <c r="M47" s="82">
        <v>0</v>
      </c>
      <c r="N47" s="82">
        <v>0</v>
      </c>
      <c r="O47" s="82">
        <v>68950</v>
      </c>
    </row>
    <row r="48" spans="1:15" x14ac:dyDescent="0.2">
      <c r="A48" s="43" t="s">
        <v>177</v>
      </c>
      <c r="B48" s="43" t="s">
        <v>179</v>
      </c>
      <c r="C48" s="43">
        <v>5</v>
      </c>
      <c r="D48" s="43" t="s">
        <v>182</v>
      </c>
      <c r="E48" s="43">
        <v>2</v>
      </c>
      <c r="F48" s="43">
        <v>5111</v>
      </c>
      <c r="G48" s="42" t="s">
        <v>220</v>
      </c>
      <c r="H48" s="82">
        <v>55000</v>
      </c>
      <c r="I48" s="82">
        <v>0</v>
      </c>
      <c r="J48" s="82">
        <v>55000</v>
      </c>
      <c r="K48" s="82">
        <v>0</v>
      </c>
      <c r="L48" s="82">
        <v>0</v>
      </c>
      <c r="M48" s="82">
        <v>0</v>
      </c>
      <c r="N48" s="82">
        <v>0</v>
      </c>
      <c r="O48" s="82">
        <v>55000</v>
      </c>
    </row>
    <row r="49" spans="1:15" x14ac:dyDescent="0.2">
      <c r="A49" s="43" t="s">
        <v>177</v>
      </c>
      <c r="B49" s="43" t="s">
        <v>179</v>
      </c>
      <c r="C49" s="43">
        <v>5</v>
      </c>
      <c r="D49" s="43" t="s">
        <v>182</v>
      </c>
      <c r="E49" s="43">
        <v>2</v>
      </c>
      <c r="F49" s="43">
        <v>5151</v>
      </c>
      <c r="G49" s="42" t="s">
        <v>216</v>
      </c>
      <c r="H49" s="82">
        <v>27000</v>
      </c>
      <c r="I49" s="82">
        <v>-13050</v>
      </c>
      <c r="J49" s="82">
        <v>13950</v>
      </c>
      <c r="K49" s="82">
        <v>0</v>
      </c>
      <c r="L49" s="82">
        <v>0</v>
      </c>
      <c r="M49" s="82">
        <v>0</v>
      </c>
      <c r="N49" s="82">
        <v>0</v>
      </c>
      <c r="O49" s="82">
        <v>13950</v>
      </c>
    </row>
    <row r="50" spans="1:15" x14ac:dyDescent="0.2">
      <c r="A50" s="43" t="s">
        <v>177</v>
      </c>
      <c r="B50" s="43" t="s">
        <v>221</v>
      </c>
      <c r="G50" s="42" t="s">
        <v>222</v>
      </c>
      <c r="H50" s="82">
        <v>2856565.02</v>
      </c>
      <c r="I50" s="82">
        <v>239645.29</v>
      </c>
      <c r="J50" s="82">
        <v>3096210.31</v>
      </c>
      <c r="K50" s="82">
        <v>0</v>
      </c>
      <c r="L50" s="82">
        <v>2512918.63</v>
      </c>
      <c r="M50" s="82">
        <v>2512918.63</v>
      </c>
      <c r="N50" s="82">
        <v>2509076.37</v>
      </c>
      <c r="O50" s="82">
        <v>583291.68000000005</v>
      </c>
    </row>
    <row r="51" spans="1:15" x14ac:dyDescent="0.2">
      <c r="A51" s="43" t="s">
        <v>177</v>
      </c>
      <c r="B51" s="43" t="s">
        <v>221</v>
      </c>
      <c r="C51" s="43">
        <v>4</v>
      </c>
      <c r="G51" s="42" t="s">
        <v>181</v>
      </c>
      <c r="H51" s="82">
        <v>2856565.02</v>
      </c>
      <c r="I51" s="82">
        <v>34980.29</v>
      </c>
      <c r="J51" s="82">
        <v>2891545.31</v>
      </c>
      <c r="K51" s="82">
        <v>0</v>
      </c>
      <c r="L51" s="82">
        <v>2512918.63</v>
      </c>
      <c r="M51" s="82">
        <v>2512918.63</v>
      </c>
      <c r="N51" s="82">
        <v>2509076.37</v>
      </c>
      <c r="O51" s="82">
        <v>378626.68</v>
      </c>
    </row>
    <row r="52" spans="1:15" x14ac:dyDescent="0.2">
      <c r="A52" s="43" t="s">
        <v>177</v>
      </c>
      <c r="B52" s="43" t="s">
        <v>221</v>
      </c>
      <c r="C52" s="43">
        <v>4</v>
      </c>
      <c r="D52" s="43" t="s">
        <v>223</v>
      </c>
      <c r="G52" s="42" t="s">
        <v>222</v>
      </c>
      <c r="H52" s="82">
        <v>0</v>
      </c>
      <c r="I52" s="82">
        <v>122263</v>
      </c>
      <c r="J52" s="82">
        <v>122263</v>
      </c>
      <c r="K52" s="82">
        <v>0</v>
      </c>
      <c r="L52" s="82">
        <v>122263</v>
      </c>
      <c r="M52" s="82">
        <v>122263</v>
      </c>
      <c r="N52" s="82">
        <v>122263</v>
      </c>
      <c r="O52" s="82">
        <v>0</v>
      </c>
    </row>
    <row r="53" spans="1:15" x14ac:dyDescent="0.2">
      <c r="A53" s="43" t="s">
        <v>177</v>
      </c>
      <c r="B53" s="43" t="s">
        <v>221</v>
      </c>
      <c r="C53" s="43">
        <v>4</v>
      </c>
      <c r="D53" s="43" t="s">
        <v>223</v>
      </c>
      <c r="E53" s="43">
        <v>1</v>
      </c>
      <c r="G53" s="42" t="s">
        <v>183</v>
      </c>
      <c r="H53" s="82">
        <v>0</v>
      </c>
      <c r="I53" s="82">
        <v>122263</v>
      </c>
      <c r="J53" s="82">
        <v>122263</v>
      </c>
      <c r="K53" s="82">
        <v>0</v>
      </c>
      <c r="L53" s="82">
        <v>122263</v>
      </c>
      <c r="M53" s="82">
        <v>122263</v>
      </c>
      <c r="N53" s="82">
        <v>122263</v>
      </c>
      <c r="O53" s="82">
        <v>0</v>
      </c>
    </row>
    <row r="54" spans="1:15" x14ac:dyDescent="0.2">
      <c r="A54" s="43" t="s">
        <v>177</v>
      </c>
      <c r="B54" s="43" t="s">
        <v>221</v>
      </c>
      <c r="C54" s="43">
        <v>4</v>
      </c>
      <c r="D54" s="43" t="s">
        <v>223</v>
      </c>
      <c r="E54" s="43">
        <v>1</v>
      </c>
      <c r="F54" s="43">
        <v>3921</v>
      </c>
      <c r="G54" s="42" t="s">
        <v>224</v>
      </c>
      <c r="H54" s="82">
        <v>0</v>
      </c>
      <c r="I54" s="82">
        <v>122263</v>
      </c>
      <c r="J54" s="82">
        <v>122263</v>
      </c>
      <c r="K54" s="82">
        <v>0</v>
      </c>
      <c r="L54" s="82">
        <v>122263</v>
      </c>
      <c r="M54" s="82">
        <v>122263</v>
      </c>
      <c r="N54" s="82">
        <v>122263</v>
      </c>
      <c r="O54" s="82">
        <v>0</v>
      </c>
    </row>
    <row r="55" spans="1:15" x14ac:dyDescent="0.2">
      <c r="A55" s="43" t="s">
        <v>177</v>
      </c>
      <c r="B55" s="43" t="s">
        <v>221</v>
      </c>
      <c r="C55" s="43">
        <v>4</v>
      </c>
      <c r="D55" s="43" t="s">
        <v>182</v>
      </c>
      <c r="G55" s="42" t="s">
        <v>180</v>
      </c>
      <c r="H55" s="82">
        <v>0</v>
      </c>
      <c r="I55" s="82">
        <v>0</v>
      </c>
      <c r="J55" s="82">
        <v>0</v>
      </c>
      <c r="K55" s="82">
        <v>0</v>
      </c>
      <c r="L55" s="82">
        <v>0</v>
      </c>
      <c r="M55" s="82">
        <v>0</v>
      </c>
      <c r="N55" s="82">
        <v>0</v>
      </c>
      <c r="O55" s="82">
        <v>0</v>
      </c>
    </row>
    <row r="56" spans="1:15" x14ac:dyDescent="0.2">
      <c r="A56" s="43" t="s">
        <v>177</v>
      </c>
      <c r="B56" s="43" t="s">
        <v>221</v>
      </c>
      <c r="C56" s="43">
        <v>4</v>
      </c>
      <c r="D56" s="43" t="s">
        <v>182</v>
      </c>
      <c r="E56" s="43">
        <v>1</v>
      </c>
      <c r="G56" s="42" t="s">
        <v>183</v>
      </c>
      <c r="H56" s="82">
        <v>0</v>
      </c>
      <c r="I56" s="82">
        <v>0</v>
      </c>
      <c r="J56" s="82">
        <v>0</v>
      </c>
      <c r="K56" s="82">
        <v>0</v>
      </c>
      <c r="L56" s="82">
        <v>0</v>
      </c>
      <c r="M56" s="82">
        <v>0</v>
      </c>
      <c r="N56" s="82">
        <v>0</v>
      </c>
      <c r="O56" s="82">
        <v>0</v>
      </c>
    </row>
    <row r="57" spans="1:15" x14ac:dyDescent="0.2">
      <c r="A57" s="43" t="s">
        <v>177</v>
      </c>
      <c r="B57" s="43" t="s">
        <v>221</v>
      </c>
      <c r="C57" s="43">
        <v>4</v>
      </c>
      <c r="D57" s="43" t="s">
        <v>182</v>
      </c>
      <c r="E57" s="43">
        <v>1</v>
      </c>
      <c r="F57" s="43">
        <v>2112</v>
      </c>
      <c r="G57" s="42" t="s">
        <v>193</v>
      </c>
      <c r="H57" s="82">
        <v>0</v>
      </c>
      <c r="I57" s="82">
        <v>0</v>
      </c>
      <c r="J57" s="82">
        <v>0</v>
      </c>
      <c r="K57" s="82">
        <v>0</v>
      </c>
      <c r="L57" s="82">
        <v>0</v>
      </c>
      <c r="M57" s="82">
        <v>0</v>
      </c>
      <c r="N57" s="82">
        <v>0</v>
      </c>
      <c r="O57" s="82">
        <v>0</v>
      </c>
    </row>
    <row r="58" spans="1:15" x14ac:dyDescent="0.2">
      <c r="A58" s="43" t="s">
        <v>177</v>
      </c>
      <c r="B58" s="43" t="s">
        <v>221</v>
      </c>
      <c r="C58" s="43">
        <v>4</v>
      </c>
      <c r="D58" s="43" t="s">
        <v>223</v>
      </c>
      <c r="G58" s="42" t="s">
        <v>222</v>
      </c>
      <c r="H58" s="82">
        <v>2856565.02</v>
      </c>
      <c r="I58" s="82">
        <v>-87282.71</v>
      </c>
      <c r="J58" s="82">
        <v>2769282.31</v>
      </c>
      <c r="K58" s="82">
        <v>0</v>
      </c>
      <c r="L58" s="82">
        <v>2390655.63</v>
      </c>
      <c r="M58" s="82">
        <v>2390655.63</v>
      </c>
      <c r="N58" s="82">
        <v>2386813.37</v>
      </c>
      <c r="O58" s="82">
        <v>378626.68</v>
      </c>
    </row>
    <row r="59" spans="1:15" x14ac:dyDescent="0.2">
      <c r="A59" s="43" t="s">
        <v>177</v>
      </c>
      <c r="B59" s="43" t="s">
        <v>221</v>
      </c>
      <c r="C59" s="43">
        <v>4</v>
      </c>
      <c r="D59" s="43" t="s">
        <v>223</v>
      </c>
      <c r="E59" s="43">
        <v>1</v>
      </c>
      <c r="G59" s="42" t="s">
        <v>183</v>
      </c>
      <c r="H59" s="82">
        <v>2814082.31</v>
      </c>
      <c r="I59" s="82">
        <v>-44800</v>
      </c>
      <c r="J59" s="82">
        <v>2769282.31</v>
      </c>
      <c r="K59" s="82">
        <v>0</v>
      </c>
      <c r="L59" s="82">
        <v>2390655.63</v>
      </c>
      <c r="M59" s="82">
        <v>2390655.63</v>
      </c>
      <c r="N59" s="82">
        <v>2386813.37</v>
      </c>
      <c r="O59" s="82">
        <v>378626.68</v>
      </c>
    </row>
    <row r="60" spans="1:15" x14ac:dyDescent="0.2">
      <c r="A60" s="43" t="s">
        <v>177</v>
      </c>
      <c r="B60" s="43" t="s">
        <v>221</v>
      </c>
      <c r="C60" s="43">
        <v>4</v>
      </c>
      <c r="D60" s="43" t="s">
        <v>223</v>
      </c>
      <c r="E60" s="43">
        <v>1</v>
      </c>
      <c r="F60" s="43">
        <v>1131</v>
      </c>
      <c r="G60" s="42" t="s">
        <v>184</v>
      </c>
      <c r="H60" s="82">
        <v>197215.79</v>
      </c>
      <c r="I60" s="82">
        <v>0</v>
      </c>
      <c r="J60" s="82">
        <v>197215.79</v>
      </c>
      <c r="K60" s="82">
        <v>0</v>
      </c>
      <c r="L60" s="82">
        <v>176673.46</v>
      </c>
      <c r="M60" s="82">
        <v>176673.46</v>
      </c>
      <c r="N60" s="82">
        <v>176673.46</v>
      </c>
      <c r="O60" s="82">
        <v>20542.330000000002</v>
      </c>
    </row>
    <row r="61" spans="1:15" x14ac:dyDescent="0.2">
      <c r="A61" s="43" t="s">
        <v>177</v>
      </c>
      <c r="B61" s="43" t="s">
        <v>221</v>
      </c>
      <c r="C61" s="43">
        <v>4</v>
      </c>
      <c r="D61" s="43" t="s">
        <v>223</v>
      </c>
      <c r="E61" s="43">
        <v>1</v>
      </c>
      <c r="F61" s="43">
        <v>1132</v>
      </c>
      <c r="G61" s="42" t="s">
        <v>185</v>
      </c>
      <c r="H61" s="82">
        <v>163319.74</v>
      </c>
      <c r="I61" s="82">
        <v>5</v>
      </c>
      <c r="J61" s="82">
        <v>163324.74</v>
      </c>
      <c r="K61" s="82">
        <v>0</v>
      </c>
      <c r="L61" s="82">
        <v>163323.95000000001</v>
      </c>
      <c r="M61" s="82">
        <v>163323.95000000001</v>
      </c>
      <c r="N61" s="82">
        <v>163323.95000000001</v>
      </c>
      <c r="O61" s="82">
        <v>0.79</v>
      </c>
    </row>
    <row r="62" spans="1:15" x14ac:dyDescent="0.2">
      <c r="A62" s="43" t="s">
        <v>177</v>
      </c>
      <c r="B62" s="43" t="s">
        <v>221</v>
      </c>
      <c r="C62" s="43">
        <v>4</v>
      </c>
      <c r="D62" s="43" t="s">
        <v>223</v>
      </c>
      <c r="E62" s="43">
        <v>1</v>
      </c>
      <c r="F62" s="43">
        <v>1212</v>
      </c>
      <c r="G62" s="42" t="s">
        <v>186</v>
      </c>
      <c r="H62" s="82">
        <v>109065.29</v>
      </c>
      <c r="I62" s="82">
        <v>0</v>
      </c>
      <c r="J62" s="82">
        <v>109065.29</v>
      </c>
      <c r="K62" s="82">
        <v>0</v>
      </c>
      <c r="L62" s="82">
        <v>103388.02</v>
      </c>
      <c r="M62" s="82">
        <v>103388.02</v>
      </c>
      <c r="N62" s="82">
        <v>103388.02</v>
      </c>
      <c r="O62" s="82">
        <v>5677.27</v>
      </c>
    </row>
    <row r="63" spans="1:15" x14ac:dyDescent="0.2">
      <c r="A63" s="43" t="s">
        <v>177</v>
      </c>
      <c r="B63" s="43" t="s">
        <v>221</v>
      </c>
      <c r="C63" s="43">
        <v>4</v>
      </c>
      <c r="D63" s="43" t="s">
        <v>223</v>
      </c>
      <c r="E63" s="43">
        <v>1</v>
      </c>
      <c r="F63" s="43">
        <v>1311</v>
      </c>
      <c r="G63" s="42" t="s">
        <v>188</v>
      </c>
      <c r="H63" s="82">
        <v>2276.5500000000002</v>
      </c>
      <c r="I63" s="82">
        <v>0</v>
      </c>
      <c r="J63" s="82">
        <v>2276.5500000000002</v>
      </c>
      <c r="K63" s="82">
        <v>0</v>
      </c>
      <c r="L63" s="82">
        <v>2276.5500000000002</v>
      </c>
      <c r="M63" s="82">
        <v>2276.5500000000002</v>
      </c>
      <c r="N63" s="82">
        <v>2276.5500000000002</v>
      </c>
      <c r="O63" s="82">
        <v>0</v>
      </c>
    </row>
    <row r="64" spans="1:15" x14ac:dyDescent="0.2">
      <c r="A64" s="43" t="s">
        <v>177</v>
      </c>
      <c r="B64" s="43" t="s">
        <v>221</v>
      </c>
      <c r="C64" s="43">
        <v>4</v>
      </c>
      <c r="D64" s="43" t="s">
        <v>223</v>
      </c>
      <c r="E64" s="43">
        <v>1</v>
      </c>
      <c r="F64" s="43">
        <v>1312</v>
      </c>
      <c r="G64" s="42" t="s">
        <v>225</v>
      </c>
      <c r="H64" s="82">
        <v>0</v>
      </c>
      <c r="I64" s="82">
        <v>126758.95</v>
      </c>
      <c r="J64" s="82">
        <v>126758.95</v>
      </c>
      <c r="K64" s="82">
        <v>0</v>
      </c>
      <c r="L64" s="82">
        <v>126758.95</v>
      </c>
      <c r="M64" s="82">
        <v>126758.95</v>
      </c>
      <c r="N64" s="82">
        <v>126758.95</v>
      </c>
      <c r="O64" s="82">
        <v>0</v>
      </c>
    </row>
    <row r="65" spans="1:15" x14ac:dyDescent="0.2">
      <c r="A65" s="43" t="s">
        <v>177</v>
      </c>
      <c r="B65" s="43" t="s">
        <v>221</v>
      </c>
      <c r="C65" s="43">
        <v>4</v>
      </c>
      <c r="D65" s="43" t="s">
        <v>223</v>
      </c>
      <c r="E65" s="43">
        <v>1</v>
      </c>
      <c r="F65" s="43">
        <v>1321</v>
      </c>
      <c r="G65" s="42" t="s">
        <v>189</v>
      </c>
      <c r="H65" s="82">
        <v>20519.22</v>
      </c>
      <c r="I65" s="82">
        <v>0</v>
      </c>
      <c r="J65" s="82">
        <v>20519.22</v>
      </c>
      <c r="K65" s="82">
        <v>0</v>
      </c>
      <c r="L65" s="82">
        <v>19456.810000000001</v>
      </c>
      <c r="M65" s="82">
        <v>19456.810000000001</v>
      </c>
      <c r="N65" s="82">
        <v>19456.810000000001</v>
      </c>
      <c r="O65" s="82">
        <v>1062.4100000000001</v>
      </c>
    </row>
    <row r="66" spans="1:15" x14ac:dyDescent="0.2">
      <c r="A66" s="43" t="s">
        <v>177</v>
      </c>
      <c r="B66" s="43" t="s">
        <v>221</v>
      </c>
      <c r="C66" s="43">
        <v>4</v>
      </c>
      <c r="D66" s="43" t="s">
        <v>223</v>
      </c>
      <c r="E66" s="43">
        <v>1</v>
      </c>
      <c r="F66" s="43">
        <v>1323</v>
      </c>
      <c r="G66" s="42" t="s">
        <v>190</v>
      </c>
      <c r="H66" s="82">
        <v>82184.679999999993</v>
      </c>
      <c r="I66" s="82">
        <v>0</v>
      </c>
      <c r="J66" s="82">
        <v>82184.679999999993</v>
      </c>
      <c r="K66" s="82">
        <v>0</v>
      </c>
      <c r="L66" s="82">
        <v>78200.679999999993</v>
      </c>
      <c r="M66" s="82">
        <v>78200.679999999993</v>
      </c>
      <c r="N66" s="82">
        <v>78200.679999999993</v>
      </c>
      <c r="O66" s="82">
        <v>3984</v>
      </c>
    </row>
    <row r="67" spans="1:15" x14ac:dyDescent="0.2">
      <c r="A67" s="43" t="s">
        <v>177</v>
      </c>
      <c r="B67" s="43" t="s">
        <v>221</v>
      </c>
      <c r="C67" s="43">
        <v>4</v>
      </c>
      <c r="D67" s="43" t="s">
        <v>223</v>
      </c>
      <c r="E67" s="43">
        <v>1</v>
      </c>
      <c r="F67" s="43">
        <v>1522</v>
      </c>
      <c r="G67" s="42" t="s">
        <v>226</v>
      </c>
      <c r="H67" s="82">
        <v>250000</v>
      </c>
      <c r="I67" s="82">
        <v>-126758.95</v>
      </c>
      <c r="J67" s="82">
        <v>123241.05</v>
      </c>
      <c r="K67" s="82">
        <v>0</v>
      </c>
      <c r="L67" s="82">
        <v>81754.350000000006</v>
      </c>
      <c r="M67" s="82">
        <v>81754.350000000006</v>
      </c>
      <c r="N67" s="82">
        <v>81754.350000000006</v>
      </c>
      <c r="O67" s="82">
        <v>41486.699999999997</v>
      </c>
    </row>
    <row r="68" spans="1:15" x14ac:dyDescent="0.2">
      <c r="A68" s="43" t="s">
        <v>177</v>
      </c>
      <c r="B68" s="43" t="s">
        <v>221</v>
      </c>
      <c r="C68" s="43">
        <v>4</v>
      </c>
      <c r="D68" s="43" t="s">
        <v>223</v>
      </c>
      <c r="E68" s="43">
        <v>1</v>
      </c>
      <c r="F68" s="43">
        <v>1541</v>
      </c>
      <c r="G68" s="42" t="s">
        <v>191</v>
      </c>
      <c r="H68" s="82">
        <v>154525.53</v>
      </c>
      <c r="I68" s="82">
        <v>0</v>
      </c>
      <c r="J68" s="82">
        <v>154525.53</v>
      </c>
      <c r="K68" s="82">
        <v>0</v>
      </c>
      <c r="L68" s="82">
        <v>145712.06</v>
      </c>
      <c r="M68" s="82">
        <v>145712.06</v>
      </c>
      <c r="N68" s="82">
        <v>145712.06</v>
      </c>
      <c r="O68" s="82">
        <v>8813.4699999999993</v>
      </c>
    </row>
    <row r="69" spans="1:15" x14ac:dyDescent="0.2">
      <c r="A69" s="43" t="s">
        <v>177</v>
      </c>
      <c r="B69" s="43" t="s">
        <v>221</v>
      </c>
      <c r="C69" s="43">
        <v>4</v>
      </c>
      <c r="D69" s="43" t="s">
        <v>223</v>
      </c>
      <c r="E69" s="43">
        <v>1</v>
      </c>
      <c r="F69" s="43">
        <v>1543</v>
      </c>
      <c r="G69" s="42" t="s">
        <v>227</v>
      </c>
      <c r="H69" s="82">
        <v>13771.68</v>
      </c>
      <c r="I69" s="82">
        <v>62000</v>
      </c>
      <c r="J69" s="82">
        <v>75771.679999999993</v>
      </c>
      <c r="K69" s="82">
        <v>0</v>
      </c>
      <c r="L69" s="82">
        <v>41944.37</v>
      </c>
      <c r="M69" s="82">
        <v>41944.37</v>
      </c>
      <c r="N69" s="82">
        <v>41944.37</v>
      </c>
      <c r="O69" s="82">
        <v>33827.31</v>
      </c>
    </row>
    <row r="70" spans="1:15" x14ac:dyDescent="0.2">
      <c r="A70" s="43" t="s">
        <v>177</v>
      </c>
      <c r="B70" s="43" t="s">
        <v>221</v>
      </c>
      <c r="C70" s="43">
        <v>4</v>
      </c>
      <c r="D70" s="43" t="s">
        <v>223</v>
      </c>
      <c r="E70" s="43">
        <v>1</v>
      </c>
      <c r="F70" s="43">
        <v>1551</v>
      </c>
      <c r="G70" s="42" t="s">
        <v>228</v>
      </c>
      <c r="H70" s="82">
        <v>10400</v>
      </c>
      <c r="I70" s="82">
        <v>3000</v>
      </c>
      <c r="J70" s="82">
        <v>13400</v>
      </c>
      <c r="K70" s="82">
        <v>0</v>
      </c>
      <c r="L70" s="82">
        <v>12695</v>
      </c>
      <c r="M70" s="82">
        <v>12695</v>
      </c>
      <c r="N70" s="82">
        <v>12695</v>
      </c>
      <c r="O70" s="82">
        <v>705</v>
      </c>
    </row>
    <row r="71" spans="1:15" x14ac:dyDescent="0.2">
      <c r="A71" s="43" t="s">
        <v>177</v>
      </c>
      <c r="B71" s="43" t="s">
        <v>221</v>
      </c>
      <c r="C71" s="43">
        <v>4</v>
      </c>
      <c r="D71" s="43" t="s">
        <v>223</v>
      </c>
      <c r="E71" s="43">
        <v>1</v>
      </c>
      <c r="F71" s="43">
        <v>1592</v>
      </c>
      <c r="G71" s="42" t="s">
        <v>229</v>
      </c>
      <c r="H71" s="82">
        <v>75714</v>
      </c>
      <c r="I71" s="82">
        <v>-5752.82</v>
      </c>
      <c r="J71" s="82">
        <v>69961.179999999993</v>
      </c>
      <c r="K71" s="82">
        <v>0</v>
      </c>
      <c r="L71" s="82">
        <v>38554.269999999997</v>
      </c>
      <c r="M71" s="82">
        <v>38554.269999999997</v>
      </c>
      <c r="N71" s="82">
        <v>38554.269999999997</v>
      </c>
      <c r="O71" s="82">
        <v>31406.91</v>
      </c>
    </row>
    <row r="72" spans="1:15" x14ac:dyDescent="0.2">
      <c r="A72" s="43" t="s">
        <v>177</v>
      </c>
      <c r="B72" s="43" t="s">
        <v>221</v>
      </c>
      <c r="C72" s="43">
        <v>4</v>
      </c>
      <c r="D72" s="43" t="s">
        <v>223</v>
      </c>
      <c r="E72" s="43">
        <v>1</v>
      </c>
      <c r="F72" s="43">
        <v>2111</v>
      </c>
      <c r="G72" s="42" t="s">
        <v>192</v>
      </c>
      <c r="H72" s="82">
        <v>16224</v>
      </c>
      <c r="I72" s="82">
        <v>-3000</v>
      </c>
      <c r="J72" s="82">
        <v>13224</v>
      </c>
      <c r="K72" s="82">
        <v>0</v>
      </c>
      <c r="L72" s="82">
        <v>8759.61</v>
      </c>
      <c r="M72" s="82">
        <v>8759.61</v>
      </c>
      <c r="N72" s="82">
        <v>8759.61</v>
      </c>
      <c r="O72" s="82">
        <v>4464.3900000000003</v>
      </c>
    </row>
    <row r="73" spans="1:15" x14ac:dyDescent="0.2">
      <c r="A73" s="43" t="s">
        <v>177</v>
      </c>
      <c r="B73" s="43" t="s">
        <v>221</v>
      </c>
      <c r="C73" s="43">
        <v>4</v>
      </c>
      <c r="D73" s="43" t="s">
        <v>223</v>
      </c>
      <c r="E73" s="43">
        <v>1</v>
      </c>
      <c r="F73" s="43">
        <v>2112</v>
      </c>
      <c r="G73" s="42" t="s">
        <v>193</v>
      </c>
      <c r="H73" s="82">
        <v>1736.18</v>
      </c>
      <c r="I73" s="82">
        <v>0</v>
      </c>
      <c r="J73" s="82">
        <v>1736.18</v>
      </c>
      <c r="K73" s="82">
        <v>0</v>
      </c>
      <c r="L73" s="82">
        <v>0</v>
      </c>
      <c r="M73" s="82">
        <v>0</v>
      </c>
      <c r="N73" s="82">
        <v>0</v>
      </c>
      <c r="O73" s="82">
        <v>1736.18</v>
      </c>
    </row>
    <row r="74" spans="1:15" x14ac:dyDescent="0.2">
      <c r="A74" s="43" t="s">
        <v>177</v>
      </c>
      <c r="B74" s="43" t="s">
        <v>221</v>
      </c>
      <c r="C74" s="43">
        <v>4</v>
      </c>
      <c r="D74" s="43" t="s">
        <v>223</v>
      </c>
      <c r="E74" s="43">
        <v>1</v>
      </c>
      <c r="F74" s="43">
        <v>2121</v>
      </c>
      <c r="G74" s="42" t="s">
        <v>194</v>
      </c>
      <c r="H74" s="82">
        <v>19760</v>
      </c>
      <c r="I74" s="82">
        <v>-8412.7000000000007</v>
      </c>
      <c r="J74" s="82">
        <v>11347.3</v>
      </c>
      <c r="K74" s="82">
        <v>0</v>
      </c>
      <c r="L74" s="82">
        <v>1805</v>
      </c>
      <c r="M74" s="82">
        <v>1805</v>
      </c>
      <c r="N74" s="82">
        <v>1805</v>
      </c>
      <c r="O74" s="82">
        <v>9542.2999999999993</v>
      </c>
    </row>
    <row r="75" spans="1:15" x14ac:dyDescent="0.2">
      <c r="A75" s="43" t="s">
        <v>177</v>
      </c>
      <c r="B75" s="43" t="s">
        <v>221</v>
      </c>
      <c r="C75" s="43">
        <v>4</v>
      </c>
      <c r="D75" s="43" t="s">
        <v>223</v>
      </c>
      <c r="E75" s="43">
        <v>1</v>
      </c>
      <c r="F75" s="43">
        <v>2151</v>
      </c>
      <c r="G75" s="42" t="s">
        <v>196</v>
      </c>
      <c r="H75" s="82">
        <v>0</v>
      </c>
      <c r="I75" s="82">
        <v>3000</v>
      </c>
      <c r="J75" s="82">
        <v>3000</v>
      </c>
      <c r="K75" s="82">
        <v>0</v>
      </c>
      <c r="L75" s="82">
        <v>1000</v>
      </c>
      <c r="M75" s="82">
        <v>1000</v>
      </c>
      <c r="N75" s="82">
        <v>1000</v>
      </c>
      <c r="O75" s="82">
        <v>2000</v>
      </c>
    </row>
    <row r="76" spans="1:15" x14ac:dyDescent="0.2">
      <c r="A76" s="43" t="s">
        <v>177</v>
      </c>
      <c r="B76" s="43" t="s">
        <v>221</v>
      </c>
      <c r="C76" s="43">
        <v>4</v>
      </c>
      <c r="D76" s="43" t="s">
        <v>223</v>
      </c>
      <c r="E76" s="43">
        <v>1</v>
      </c>
      <c r="F76" s="43">
        <v>2161</v>
      </c>
      <c r="G76" s="42" t="s">
        <v>230</v>
      </c>
      <c r="H76" s="82">
        <v>31200</v>
      </c>
      <c r="I76" s="82">
        <v>-20000</v>
      </c>
      <c r="J76" s="82">
        <v>11200</v>
      </c>
      <c r="K76" s="82">
        <v>0</v>
      </c>
      <c r="L76" s="82">
        <v>6435.34</v>
      </c>
      <c r="M76" s="82">
        <v>6435.34</v>
      </c>
      <c r="N76" s="82">
        <v>6435.34</v>
      </c>
      <c r="O76" s="82">
        <v>4764.66</v>
      </c>
    </row>
    <row r="77" spans="1:15" x14ac:dyDescent="0.2">
      <c r="A77" s="43" t="s">
        <v>177</v>
      </c>
      <c r="B77" s="43" t="s">
        <v>221</v>
      </c>
      <c r="C77" s="43">
        <v>4</v>
      </c>
      <c r="D77" s="43" t="s">
        <v>223</v>
      </c>
      <c r="E77" s="43">
        <v>1</v>
      </c>
      <c r="F77" s="43">
        <v>2212</v>
      </c>
      <c r="G77" s="42" t="s">
        <v>231</v>
      </c>
      <c r="H77" s="82">
        <v>54040</v>
      </c>
      <c r="I77" s="82">
        <v>9000</v>
      </c>
      <c r="J77" s="82">
        <v>63040</v>
      </c>
      <c r="K77" s="82">
        <v>0</v>
      </c>
      <c r="L77" s="82">
        <v>29498.880000000001</v>
      </c>
      <c r="M77" s="82">
        <v>29498.880000000001</v>
      </c>
      <c r="N77" s="82">
        <v>29498.880000000001</v>
      </c>
      <c r="O77" s="82">
        <v>33541.120000000003</v>
      </c>
    </row>
    <row r="78" spans="1:15" x14ac:dyDescent="0.2">
      <c r="A78" s="43" t="s">
        <v>177</v>
      </c>
      <c r="B78" s="43" t="s">
        <v>221</v>
      </c>
      <c r="C78" s="43">
        <v>4</v>
      </c>
      <c r="D78" s="43" t="s">
        <v>223</v>
      </c>
      <c r="E78" s="43">
        <v>1</v>
      </c>
      <c r="F78" s="43">
        <v>2612</v>
      </c>
      <c r="G78" s="42" t="s">
        <v>198</v>
      </c>
      <c r="H78" s="82">
        <v>12480</v>
      </c>
      <c r="I78" s="82">
        <v>-12480</v>
      </c>
      <c r="J78" s="82">
        <v>0</v>
      </c>
      <c r="K78" s="82">
        <v>0</v>
      </c>
      <c r="L78" s="82">
        <v>0</v>
      </c>
      <c r="M78" s="82">
        <v>0</v>
      </c>
      <c r="N78" s="82">
        <v>0</v>
      </c>
      <c r="O78" s="82">
        <v>0</v>
      </c>
    </row>
    <row r="79" spans="1:15" x14ac:dyDescent="0.2">
      <c r="A79" s="43" t="s">
        <v>177</v>
      </c>
      <c r="B79" s="43" t="s">
        <v>221</v>
      </c>
      <c r="C79" s="43">
        <v>4</v>
      </c>
      <c r="D79" s="43" t="s">
        <v>223</v>
      </c>
      <c r="E79" s="43">
        <v>1</v>
      </c>
      <c r="F79" s="43">
        <v>2711</v>
      </c>
      <c r="G79" s="42" t="s">
        <v>232</v>
      </c>
      <c r="H79" s="82">
        <v>75500</v>
      </c>
      <c r="I79" s="82">
        <v>-6587.3</v>
      </c>
      <c r="J79" s="82">
        <v>68912.7</v>
      </c>
      <c r="K79" s="82">
        <v>0</v>
      </c>
      <c r="L79" s="82">
        <v>68912.7</v>
      </c>
      <c r="M79" s="82">
        <v>68912.7</v>
      </c>
      <c r="N79" s="82">
        <v>68912.7</v>
      </c>
      <c r="O79" s="82">
        <v>0</v>
      </c>
    </row>
    <row r="80" spans="1:15" x14ac:dyDescent="0.2">
      <c r="A80" s="43" t="s">
        <v>177</v>
      </c>
      <c r="B80" s="43" t="s">
        <v>221</v>
      </c>
      <c r="C80" s="43">
        <v>4</v>
      </c>
      <c r="D80" s="43" t="s">
        <v>223</v>
      </c>
      <c r="E80" s="43">
        <v>1</v>
      </c>
      <c r="F80" s="43">
        <v>3111</v>
      </c>
      <c r="G80" s="42" t="s">
        <v>233</v>
      </c>
      <c r="H80" s="82">
        <v>15177.3</v>
      </c>
      <c r="I80" s="82">
        <v>0</v>
      </c>
      <c r="J80" s="82">
        <v>15177.3</v>
      </c>
      <c r="K80" s="82">
        <v>0</v>
      </c>
      <c r="L80" s="82">
        <v>6514.44</v>
      </c>
      <c r="M80" s="82">
        <v>6514.44</v>
      </c>
      <c r="N80" s="82">
        <v>6514.44</v>
      </c>
      <c r="O80" s="82">
        <v>8662.86</v>
      </c>
    </row>
    <row r="81" spans="1:15" x14ac:dyDescent="0.2">
      <c r="A81" s="43" t="s">
        <v>177</v>
      </c>
      <c r="B81" s="43" t="s">
        <v>221</v>
      </c>
      <c r="C81" s="43">
        <v>4</v>
      </c>
      <c r="D81" s="43" t="s">
        <v>223</v>
      </c>
      <c r="E81" s="43">
        <v>1</v>
      </c>
      <c r="F81" s="43">
        <v>3141</v>
      </c>
      <c r="G81" s="42" t="s">
        <v>234</v>
      </c>
      <c r="H81" s="82">
        <v>74880</v>
      </c>
      <c r="I81" s="82">
        <v>-18600</v>
      </c>
      <c r="J81" s="82">
        <v>56280</v>
      </c>
      <c r="K81" s="82">
        <v>0</v>
      </c>
      <c r="L81" s="82">
        <v>48896.639999999999</v>
      </c>
      <c r="M81" s="82">
        <v>48896.639999999999</v>
      </c>
      <c r="N81" s="82">
        <v>45054.38</v>
      </c>
      <c r="O81" s="82">
        <v>7383.36</v>
      </c>
    </row>
    <row r="82" spans="1:15" x14ac:dyDescent="0.2">
      <c r="A82" s="43" t="s">
        <v>177</v>
      </c>
      <c r="B82" s="43" t="s">
        <v>221</v>
      </c>
      <c r="C82" s="43">
        <v>4</v>
      </c>
      <c r="D82" s="43" t="s">
        <v>223</v>
      </c>
      <c r="E82" s="43">
        <v>1</v>
      </c>
      <c r="F82" s="43">
        <v>3171</v>
      </c>
      <c r="G82" s="42" t="s">
        <v>235</v>
      </c>
      <c r="H82" s="82">
        <v>0</v>
      </c>
      <c r="I82" s="82">
        <v>13600</v>
      </c>
      <c r="J82" s="82">
        <v>13600</v>
      </c>
      <c r="K82" s="82">
        <v>0</v>
      </c>
      <c r="L82" s="82">
        <v>5886.2</v>
      </c>
      <c r="M82" s="82">
        <v>5886.2</v>
      </c>
      <c r="N82" s="82">
        <v>5886.2</v>
      </c>
      <c r="O82" s="82">
        <v>7713.8</v>
      </c>
    </row>
    <row r="83" spans="1:15" x14ac:dyDescent="0.2">
      <c r="A83" s="43" t="s">
        <v>177</v>
      </c>
      <c r="B83" s="43" t="s">
        <v>221</v>
      </c>
      <c r="C83" s="43">
        <v>4</v>
      </c>
      <c r="D83" s="43" t="s">
        <v>223</v>
      </c>
      <c r="E83" s="43">
        <v>1</v>
      </c>
      <c r="F83" s="43">
        <v>3181</v>
      </c>
      <c r="G83" s="42" t="s">
        <v>236</v>
      </c>
      <c r="H83" s="82">
        <v>1000</v>
      </c>
      <c r="I83" s="82">
        <v>0</v>
      </c>
      <c r="J83" s="82">
        <v>1000</v>
      </c>
      <c r="K83" s="82">
        <v>0</v>
      </c>
      <c r="L83" s="82">
        <v>102</v>
      </c>
      <c r="M83" s="82">
        <v>102</v>
      </c>
      <c r="N83" s="82">
        <v>102</v>
      </c>
      <c r="O83" s="82">
        <v>898</v>
      </c>
    </row>
    <row r="84" spans="1:15" x14ac:dyDescent="0.2">
      <c r="A84" s="43" t="s">
        <v>177</v>
      </c>
      <c r="B84" s="43" t="s">
        <v>221</v>
      </c>
      <c r="C84" s="43">
        <v>4</v>
      </c>
      <c r="D84" s="43" t="s">
        <v>223</v>
      </c>
      <c r="E84" s="43">
        <v>1</v>
      </c>
      <c r="F84" s="43">
        <v>3312</v>
      </c>
      <c r="G84" s="42" t="s">
        <v>237</v>
      </c>
      <c r="H84" s="82">
        <v>25600</v>
      </c>
      <c r="I84" s="82">
        <v>30000</v>
      </c>
      <c r="J84" s="82">
        <v>55600</v>
      </c>
      <c r="K84" s="82">
        <v>0</v>
      </c>
      <c r="L84" s="82">
        <v>45000</v>
      </c>
      <c r="M84" s="82">
        <v>45000</v>
      </c>
      <c r="N84" s="82">
        <v>45000</v>
      </c>
      <c r="O84" s="82">
        <v>10600</v>
      </c>
    </row>
    <row r="85" spans="1:15" x14ac:dyDescent="0.2">
      <c r="A85" s="43" t="s">
        <v>177</v>
      </c>
      <c r="B85" s="43" t="s">
        <v>221</v>
      </c>
      <c r="C85" s="43">
        <v>4</v>
      </c>
      <c r="D85" s="43" t="s">
        <v>223</v>
      </c>
      <c r="E85" s="43">
        <v>1</v>
      </c>
      <c r="F85" s="43">
        <v>3331</v>
      </c>
      <c r="G85" s="42" t="s">
        <v>238</v>
      </c>
      <c r="H85" s="82">
        <v>190000</v>
      </c>
      <c r="I85" s="82">
        <v>-61000</v>
      </c>
      <c r="J85" s="82">
        <v>129000</v>
      </c>
      <c r="K85" s="82">
        <v>0</v>
      </c>
      <c r="L85" s="82">
        <v>124206.9</v>
      </c>
      <c r="M85" s="82">
        <v>124206.9</v>
      </c>
      <c r="N85" s="82">
        <v>124206.9</v>
      </c>
      <c r="O85" s="82">
        <v>4793.1000000000004</v>
      </c>
    </row>
    <row r="86" spans="1:15" x14ac:dyDescent="0.2">
      <c r="A86" s="43" t="s">
        <v>177</v>
      </c>
      <c r="B86" s="43" t="s">
        <v>221</v>
      </c>
      <c r="C86" s="43">
        <v>4</v>
      </c>
      <c r="D86" s="43" t="s">
        <v>223</v>
      </c>
      <c r="E86" s="43">
        <v>1</v>
      </c>
      <c r="F86" s="43">
        <v>3361</v>
      </c>
      <c r="G86" s="42" t="s">
        <v>239</v>
      </c>
      <c r="H86" s="82">
        <v>0</v>
      </c>
      <c r="I86" s="82">
        <v>2000</v>
      </c>
      <c r="J86" s="82">
        <v>2000</v>
      </c>
      <c r="K86" s="82">
        <v>0</v>
      </c>
      <c r="L86" s="82">
        <v>0</v>
      </c>
      <c r="M86" s="82">
        <v>0</v>
      </c>
      <c r="N86" s="82">
        <v>0</v>
      </c>
      <c r="O86" s="82">
        <v>2000</v>
      </c>
    </row>
    <row r="87" spans="1:15" x14ac:dyDescent="0.2">
      <c r="A87" s="43" t="s">
        <v>177</v>
      </c>
      <c r="B87" s="43" t="s">
        <v>221</v>
      </c>
      <c r="C87" s="43">
        <v>4</v>
      </c>
      <c r="D87" s="43" t="s">
        <v>223</v>
      </c>
      <c r="E87" s="43">
        <v>1</v>
      </c>
      <c r="F87" s="43">
        <v>3411</v>
      </c>
      <c r="G87" s="42" t="s">
        <v>240</v>
      </c>
      <c r="H87" s="82">
        <v>19686.78</v>
      </c>
      <c r="I87" s="82">
        <v>2000</v>
      </c>
      <c r="J87" s="82">
        <v>21686.78</v>
      </c>
      <c r="K87" s="82">
        <v>0</v>
      </c>
      <c r="L87" s="82">
        <v>19631.080000000002</v>
      </c>
      <c r="M87" s="82">
        <v>19631.080000000002</v>
      </c>
      <c r="N87" s="82">
        <v>19631.080000000002</v>
      </c>
      <c r="O87" s="82">
        <v>2055.6999999999998</v>
      </c>
    </row>
    <row r="88" spans="1:15" x14ac:dyDescent="0.2">
      <c r="A88" s="43" t="s">
        <v>177</v>
      </c>
      <c r="B88" s="43" t="s">
        <v>221</v>
      </c>
      <c r="C88" s="43">
        <v>4</v>
      </c>
      <c r="D88" s="43" t="s">
        <v>223</v>
      </c>
      <c r="E88" s="43">
        <v>1</v>
      </c>
      <c r="F88" s="43">
        <v>3451</v>
      </c>
      <c r="G88" s="42" t="s">
        <v>241</v>
      </c>
      <c r="H88" s="82">
        <v>75938.789999999994</v>
      </c>
      <c r="I88" s="82">
        <v>-3772.18</v>
      </c>
      <c r="J88" s="82">
        <v>72166.61</v>
      </c>
      <c r="K88" s="82">
        <v>0</v>
      </c>
      <c r="L88" s="82">
        <v>72166.61</v>
      </c>
      <c r="M88" s="82">
        <v>72166.61</v>
      </c>
      <c r="N88" s="82">
        <v>72166.61</v>
      </c>
      <c r="O88" s="82">
        <v>0</v>
      </c>
    </row>
    <row r="89" spans="1:15" x14ac:dyDescent="0.2">
      <c r="A89" s="43" t="s">
        <v>177</v>
      </c>
      <c r="B89" s="43" t="s">
        <v>221</v>
      </c>
      <c r="C89" s="43">
        <v>4</v>
      </c>
      <c r="D89" s="43" t="s">
        <v>223</v>
      </c>
      <c r="E89" s="43">
        <v>1</v>
      </c>
      <c r="F89" s="43">
        <v>3531</v>
      </c>
      <c r="G89" s="42" t="s">
        <v>207</v>
      </c>
      <c r="H89" s="82">
        <v>0</v>
      </c>
      <c r="I89" s="82">
        <v>200</v>
      </c>
      <c r="J89" s="82">
        <v>200</v>
      </c>
      <c r="K89" s="82">
        <v>0</v>
      </c>
      <c r="L89" s="82">
        <v>200</v>
      </c>
      <c r="M89" s="82">
        <v>200</v>
      </c>
      <c r="N89" s="82">
        <v>200</v>
      </c>
      <c r="O89" s="82">
        <v>0</v>
      </c>
    </row>
    <row r="90" spans="1:15" x14ac:dyDescent="0.2">
      <c r="A90" s="43" t="s">
        <v>177</v>
      </c>
      <c r="B90" s="43" t="s">
        <v>221</v>
      </c>
      <c r="C90" s="43">
        <v>4</v>
      </c>
      <c r="D90" s="43" t="s">
        <v>223</v>
      </c>
      <c r="E90" s="43">
        <v>1</v>
      </c>
      <c r="F90" s="43">
        <v>3921</v>
      </c>
      <c r="G90" s="42" t="s">
        <v>224</v>
      </c>
      <c r="H90" s="82">
        <v>918933.31</v>
      </c>
      <c r="I90" s="82">
        <v>0</v>
      </c>
      <c r="J90" s="82">
        <v>918933.31</v>
      </c>
      <c r="K90" s="82">
        <v>0</v>
      </c>
      <c r="L90" s="82">
        <v>835122.46</v>
      </c>
      <c r="M90" s="82">
        <v>835122.46</v>
      </c>
      <c r="N90" s="82">
        <v>835122.46</v>
      </c>
      <c r="O90" s="82">
        <v>83810.850000000006</v>
      </c>
    </row>
    <row r="91" spans="1:15" x14ac:dyDescent="0.2">
      <c r="A91" s="43" t="s">
        <v>177</v>
      </c>
      <c r="B91" s="43" t="s">
        <v>221</v>
      </c>
      <c r="C91" s="43">
        <v>4</v>
      </c>
      <c r="D91" s="43" t="s">
        <v>223</v>
      </c>
      <c r="E91" s="43">
        <v>1</v>
      </c>
      <c r="F91" s="43">
        <v>3951</v>
      </c>
      <c r="G91" s="42" t="s">
        <v>242</v>
      </c>
      <c r="H91" s="82">
        <v>75099.62</v>
      </c>
      <c r="I91" s="82">
        <v>-30000</v>
      </c>
      <c r="J91" s="82">
        <v>45099.62</v>
      </c>
      <c r="K91" s="82">
        <v>0</v>
      </c>
      <c r="L91" s="82">
        <v>13161.3</v>
      </c>
      <c r="M91" s="82">
        <v>13161.3</v>
      </c>
      <c r="N91" s="82">
        <v>13161.3</v>
      </c>
      <c r="O91" s="82">
        <v>31938.32</v>
      </c>
    </row>
    <row r="92" spans="1:15" x14ac:dyDescent="0.2">
      <c r="A92" s="43" t="s">
        <v>177</v>
      </c>
      <c r="B92" s="43" t="s">
        <v>221</v>
      </c>
      <c r="C92" s="43">
        <v>4</v>
      </c>
      <c r="D92" s="43" t="s">
        <v>223</v>
      </c>
      <c r="E92" s="43">
        <v>1</v>
      </c>
      <c r="F92" s="43">
        <v>3981</v>
      </c>
      <c r="G92" s="42" t="s">
        <v>243</v>
      </c>
      <c r="H92" s="82">
        <v>127833.85</v>
      </c>
      <c r="I92" s="82">
        <v>0</v>
      </c>
      <c r="J92" s="82">
        <v>127833.85</v>
      </c>
      <c r="K92" s="82">
        <v>0</v>
      </c>
      <c r="L92" s="82">
        <v>112618</v>
      </c>
      <c r="M92" s="82">
        <v>112618</v>
      </c>
      <c r="N92" s="82">
        <v>112618</v>
      </c>
      <c r="O92" s="82">
        <v>15215.85</v>
      </c>
    </row>
    <row r="93" spans="1:15" x14ac:dyDescent="0.2">
      <c r="A93" s="43" t="s">
        <v>177</v>
      </c>
      <c r="B93" s="43" t="s">
        <v>221</v>
      </c>
      <c r="C93" s="43">
        <v>4</v>
      </c>
      <c r="D93" s="43" t="s">
        <v>223</v>
      </c>
      <c r="E93" s="43">
        <v>4</v>
      </c>
      <c r="G93" s="42" t="s">
        <v>244</v>
      </c>
      <c r="H93" s="82">
        <v>42482.71</v>
      </c>
      <c r="I93" s="82">
        <v>-42482.71</v>
      </c>
      <c r="J93" s="82">
        <v>0</v>
      </c>
      <c r="K93" s="82">
        <v>0</v>
      </c>
      <c r="L93" s="82">
        <v>0</v>
      </c>
      <c r="M93" s="82">
        <v>0</v>
      </c>
      <c r="N93" s="82">
        <v>0</v>
      </c>
      <c r="O93" s="82">
        <v>0</v>
      </c>
    </row>
    <row r="94" spans="1:15" x14ac:dyDescent="0.2">
      <c r="A94" s="43" t="s">
        <v>177</v>
      </c>
      <c r="B94" s="43" t="s">
        <v>221</v>
      </c>
      <c r="C94" s="43">
        <v>4</v>
      </c>
      <c r="D94" s="43" t="s">
        <v>223</v>
      </c>
      <c r="E94" s="43">
        <v>4</v>
      </c>
      <c r="F94" s="43">
        <v>4521</v>
      </c>
      <c r="G94" s="42" t="s">
        <v>245</v>
      </c>
      <c r="H94" s="82">
        <v>42482.71</v>
      </c>
      <c r="I94" s="82">
        <v>-42482.71</v>
      </c>
      <c r="J94" s="82">
        <v>0</v>
      </c>
      <c r="K94" s="82">
        <v>0</v>
      </c>
      <c r="L94" s="82">
        <v>0</v>
      </c>
      <c r="M94" s="82">
        <v>0</v>
      </c>
      <c r="N94" s="82">
        <v>0</v>
      </c>
      <c r="O94" s="82">
        <v>0</v>
      </c>
    </row>
    <row r="95" spans="1:15" x14ac:dyDescent="0.2">
      <c r="A95" s="43" t="s">
        <v>177</v>
      </c>
      <c r="B95" s="43" t="s">
        <v>221</v>
      </c>
      <c r="C95" s="43">
        <v>5</v>
      </c>
      <c r="G95" s="42" t="s">
        <v>219</v>
      </c>
      <c r="H95" s="82">
        <v>0</v>
      </c>
      <c r="I95" s="82">
        <v>204665</v>
      </c>
      <c r="J95" s="82">
        <v>204665</v>
      </c>
      <c r="K95" s="82">
        <v>0</v>
      </c>
      <c r="L95" s="82">
        <v>0</v>
      </c>
      <c r="M95" s="82">
        <v>0</v>
      </c>
      <c r="N95" s="82">
        <v>0</v>
      </c>
      <c r="O95" s="82">
        <v>204665</v>
      </c>
    </row>
    <row r="96" spans="1:15" x14ac:dyDescent="0.2">
      <c r="A96" s="43" t="s">
        <v>177</v>
      </c>
      <c r="B96" s="43" t="s">
        <v>221</v>
      </c>
      <c r="C96" s="43">
        <v>5</v>
      </c>
      <c r="D96" s="43" t="s">
        <v>223</v>
      </c>
      <c r="G96" s="42" t="s">
        <v>222</v>
      </c>
      <c r="H96" s="82">
        <v>0</v>
      </c>
      <c r="I96" s="82">
        <v>204665</v>
      </c>
      <c r="J96" s="82">
        <v>204665</v>
      </c>
      <c r="K96" s="82">
        <v>0</v>
      </c>
      <c r="L96" s="82">
        <v>0</v>
      </c>
      <c r="M96" s="82">
        <v>0</v>
      </c>
      <c r="N96" s="82">
        <v>0</v>
      </c>
      <c r="O96" s="82">
        <v>204665</v>
      </c>
    </row>
    <row r="97" spans="1:15" x14ac:dyDescent="0.2">
      <c r="A97" s="43" t="s">
        <v>177</v>
      </c>
      <c r="B97" s="43" t="s">
        <v>221</v>
      </c>
      <c r="C97" s="43">
        <v>5</v>
      </c>
      <c r="D97" s="43" t="s">
        <v>223</v>
      </c>
      <c r="E97" s="43">
        <v>1</v>
      </c>
      <c r="G97" s="42" t="s">
        <v>183</v>
      </c>
      <c r="H97" s="82">
        <v>0</v>
      </c>
      <c r="I97" s="82">
        <v>204665</v>
      </c>
      <c r="J97" s="82">
        <v>204665</v>
      </c>
      <c r="K97" s="82">
        <v>0</v>
      </c>
      <c r="L97" s="82">
        <v>0</v>
      </c>
      <c r="M97" s="82">
        <v>0</v>
      </c>
      <c r="N97" s="82">
        <v>0</v>
      </c>
      <c r="O97" s="82">
        <v>204665</v>
      </c>
    </row>
    <row r="98" spans="1:15" x14ac:dyDescent="0.2">
      <c r="A98" s="43" t="s">
        <v>177</v>
      </c>
      <c r="B98" s="43" t="s">
        <v>221</v>
      </c>
      <c r="C98" s="43">
        <v>5</v>
      </c>
      <c r="D98" s="43" t="s">
        <v>223</v>
      </c>
      <c r="E98" s="43">
        <v>1</v>
      </c>
      <c r="F98" s="43">
        <v>3921</v>
      </c>
      <c r="G98" s="42" t="s">
        <v>224</v>
      </c>
      <c r="H98" s="82">
        <v>0</v>
      </c>
      <c r="I98" s="82">
        <v>204665</v>
      </c>
      <c r="J98" s="82">
        <v>204665</v>
      </c>
      <c r="K98" s="82">
        <v>0</v>
      </c>
      <c r="L98" s="82">
        <v>0</v>
      </c>
      <c r="M98" s="82">
        <v>0</v>
      </c>
      <c r="N98" s="82">
        <v>0</v>
      </c>
      <c r="O98" s="82">
        <v>204665</v>
      </c>
    </row>
    <row r="99" spans="1:15" x14ac:dyDescent="0.2">
      <c r="A99" s="43" t="s">
        <v>177</v>
      </c>
      <c r="B99" s="43" t="s">
        <v>246</v>
      </c>
      <c r="G99" s="42" t="s">
        <v>247</v>
      </c>
      <c r="H99" s="82">
        <v>140613.42000000001</v>
      </c>
      <c r="I99" s="82">
        <v>-800</v>
      </c>
      <c r="J99" s="82">
        <v>139813.42000000001</v>
      </c>
      <c r="K99" s="82">
        <v>0</v>
      </c>
      <c r="L99" s="82">
        <v>123083.92</v>
      </c>
      <c r="M99" s="82">
        <v>123083.92</v>
      </c>
      <c r="N99" s="82">
        <v>123083.92</v>
      </c>
      <c r="O99" s="82">
        <v>16729.5</v>
      </c>
    </row>
    <row r="100" spans="1:15" x14ac:dyDescent="0.2">
      <c r="A100" s="43" t="s">
        <v>177</v>
      </c>
      <c r="B100" s="43" t="s">
        <v>246</v>
      </c>
      <c r="C100" s="43">
        <v>4</v>
      </c>
      <c r="G100" s="42" t="s">
        <v>181</v>
      </c>
      <c r="H100" s="82">
        <v>140613.42000000001</v>
      </c>
      <c r="I100" s="82">
        <v>-800</v>
      </c>
      <c r="J100" s="82">
        <v>139813.42000000001</v>
      </c>
      <c r="K100" s="82">
        <v>0</v>
      </c>
      <c r="L100" s="82">
        <v>123083.92</v>
      </c>
      <c r="M100" s="82">
        <v>123083.92</v>
      </c>
      <c r="N100" s="82">
        <v>123083.92</v>
      </c>
      <c r="O100" s="82">
        <v>16729.5</v>
      </c>
    </row>
    <row r="101" spans="1:15" x14ac:dyDescent="0.2">
      <c r="A101" s="43" t="s">
        <v>177</v>
      </c>
      <c r="B101" s="43" t="s">
        <v>246</v>
      </c>
      <c r="C101" s="43">
        <v>4</v>
      </c>
      <c r="D101" s="43" t="s">
        <v>248</v>
      </c>
      <c r="G101" s="42" t="s">
        <v>247</v>
      </c>
      <c r="H101" s="82">
        <v>140613.42000000001</v>
      </c>
      <c r="I101" s="82">
        <v>-800</v>
      </c>
      <c r="J101" s="82">
        <v>139813.42000000001</v>
      </c>
      <c r="K101" s="82">
        <v>0</v>
      </c>
      <c r="L101" s="82">
        <v>123083.92</v>
      </c>
      <c r="M101" s="82">
        <v>123083.92</v>
      </c>
      <c r="N101" s="82">
        <v>123083.92</v>
      </c>
      <c r="O101" s="82">
        <v>16729.5</v>
      </c>
    </row>
    <row r="102" spans="1:15" x14ac:dyDescent="0.2">
      <c r="A102" s="43" t="s">
        <v>177</v>
      </c>
      <c r="B102" s="43" t="s">
        <v>246</v>
      </c>
      <c r="C102" s="43">
        <v>4</v>
      </c>
      <c r="D102" s="43" t="s">
        <v>248</v>
      </c>
      <c r="E102" s="43">
        <v>1</v>
      </c>
      <c r="G102" s="42" t="s">
        <v>183</v>
      </c>
      <c r="H102" s="82">
        <v>140613.42000000001</v>
      </c>
      <c r="I102" s="82">
        <v>-800</v>
      </c>
      <c r="J102" s="82">
        <v>139813.42000000001</v>
      </c>
      <c r="K102" s="82">
        <v>0</v>
      </c>
      <c r="L102" s="82">
        <v>123083.92</v>
      </c>
      <c r="M102" s="82">
        <v>123083.92</v>
      </c>
      <c r="N102" s="82">
        <v>123083.92</v>
      </c>
      <c r="O102" s="82">
        <v>16729.5</v>
      </c>
    </row>
    <row r="103" spans="1:15" x14ac:dyDescent="0.2">
      <c r="A103" s="43" t="s">
        <v>177</v>
      </c>
      <c r="B103" s="43" t="s">
        <v>246</v>
      </c>
      <c r="C103" s="43">
        <v>4</v>
      </c>
      <c r="D103" s="43" t="s">
        <v>248</v>
      </c>
      <c r="E103" s="43">
        <v>1</v>
      </c>
      <c r="F103" s="43">
        <v>1131</v>
      </c>
      <c r="G103" s="42" t="s">
        <v>184</v>
      </c>
      <c r="H103" s="82">
        <v>72709.14</v>
      </c>
      <c r="I103" s="82">
        <v>2</v>
      </c>
      <c r="J103" s="82">
        <v>72711.14</v>
      </c>
      <c r="K103" s="82">
        <v>0</v>
      </c>
      <c r="L103" s="82">
        <v>72710.61</v>
      </c>
      <c r="M103" s="82">
        <v>72710.61</v>
      </c>
      <c r="N103" s="82">
        <v>72710.61</v>
      </c>
      <c r="O103" s="82">
        <v>0.53</v>
      </c>
    </row>
    <row r="104" spans="1:15" x14ac:dyDescent="0.2">
      <c r="A104" s="43" t="s">
        <v>177</v>
      </c>
      <c r="B104" s="43" t="s">
        <v>246</v>
      </c>
      <c r="C104" s="43">
        <v>4</v>
      </c>
      <c r="D104" s="43" t="s">
        <v>248</v>
      </c>
      <c r="E104" s="43">
        <v>1</v>
      </c>
      <c r="F104" s="43">
        <v>1321</v>
      </c>
      <c r="G104" s="42" t="s">
        <v>189</v>
      </c>
      <c r="H104" s="82">
        <v>3414.98</v>
      </c>
      <c r="I104" s="82">
        <v>0</v>
      </c>
      <c r="J104" s="82">
        <v>3414.98</v>
      </c>
      <c r="K104" s="82">
        <v>0</v>
      </c>
      <c r="L104" s="82">
        <v>3414.98</v>
      </c>
      <c r="M104" s="82">
        <v>3414.98</v>
      </c>
      <c r="N104" s="82">
        <v>3414.98</v>
      </c>
      <c r="O104" s="82">
        <v>0</v>
      </c>
    </row>
    <row r="105" spans="1:15" x14ac:dyDescent="0.2">
      <c r="A105" s="43" t="s">
        <v>177</v>
      </c>
      <c r="B105" s="43" t="s">
        <v>246</v>
      </c>
      <c r="C105" s="43">
        <v>4</v>
      </c>
      <c r="D105" s="43" t="s">
        <v>248</v>
      </c>
      <c r="E105" s="43">
        <v>1</v>
      </c>
      <c r="F105" s="43">
        <v>1323</v>
      </c>
      <c r="G105" s="42" t="s">
        <v>190</v>
      </c>
      <c r="H105" s="82">
        <v>12806.17</v>
      </c>
      <c r="I105" s="82">
        <v>0</v>
      </c>
      <c r="J105" s="82">
        <v>12806.17</v>
      </c>
      <c r="K105" s="82">
        <v>0</v>
      </c>
      <c r="L105" s="82">
        <v>12806.17</v>
      </c>
      <c r="M105" s="82">
        <v>12806.17</v>
      </c>
      <c r="N105" s="82">
        <v>12806.17</v>
      </c>
      <c r="O105" s="82">
        <v>0</v>
      </c>
    </row>
    <row r="106" spans="1:15" x14ac:dyDescent="0.2">
      <c r="A106" s="43" t="s">
        <v>177</v>
      </c>
      <c r="B106" s="43" t="s">
        <v>246</v>
      </c>
      <c r="C106" s="43">
        <v>4</v>
      </c>
      <c r="D106" s="43" t="s">
        <v>248</v>
      </c>
      <c r="E106" s="43">
        <v>1</v>
      </c>
      <c r="F106" s="43">
        <v>1541</v>
      </c>
      <c r="G106" s="42" t="s">
        <v>191</v>
      </c>
      <c r="H106" s="82">
        <v>31163.14</v>
      </c>
      <c r="I106" s="82">
        <v>0</v>
      </c>
      <c r="J106" s="82">
        <v>31163.14</v>
      </c>
      <c r="K106" s="82">
        <v>0</v>
      </c>
      <c r="L106" s="82">
        <v>31161.62</v>
      </c>
      <c r="M106" s="82">
        <v>31161.62</v>
      </c>
      <c r="N106" s="82">
        <v>31161.62</v>
      </c>
      <c r="O106" s="82">
        <v>1.52</v>
      </c>
    </row>
    <row r="107" spans="1:15" x14ac:dyDescent="0.2">
      <c r="A107" s="43" t="s">
        <v>177</v>
      </c>
      <c r="B107" s="43" t="s">
        <v>246</v>
      </c>
      <c r="C107" s="43">
        <v>4</v>
      </c>
      <c r="D107" s="43" t="s">
        <v>248</v>
      </c>
      <c r="E107" s="43">
        <v>1</v>
      </c>
      <c r="F107" s="43">
        <v>2111</v>
      </c>
      <c r="G107" s="42" t="s">
        <v>192</v>
      </c>
      <c r="H107" s="82">
        <v>5200</v>
      </c>
      <c r="I107" s="82">
        <v>0</v>
      </c>
      <c r="J107" s="82">
        <v>5200</v>
      </c>
      <c r="K107" s="82">
        <v>0</v>
      </c>
      <c r="L107" s="82">
        <v>1250.54</v>
      </c>
      <c r="M107" s="82">
        <v>1250.54</v>
      </c>
      <c r="N107" s="82">
        <v>1250.54</v>
      </c>
      <c r="O107" s="82">
        <v>3949.46</v>
      </c>
    </row>
    <row r="108" spans="1:15" x14ac:dyDescent="0.2">
      <c r="A108" s="43" t="s">
        <v>177</v>
      </c>
      <c r="B108" s="43" t="s">
        <v>246</v>
      </c>
      <c r="C108" s="43">
        <v>4</v>
      </c>
      <c r="D108" s="43" t="s">
        <v>248</v>
      </c>
      <c r="E108" s="43">
        <v>1</v>
      </c>
      <c r="F108" s="43">
        <v>2121</v>
      </c>
      <c r="G108" s="42" t="s">
        <v>194</v>
      </c>
      <c r="H108" s="82">
        <v>8319.99</v>
      </c>
      <c r="I108" s="82">
        <v>0</v>
      </c>
      <c r="J108" s="82">
        <v>8319.99</v>
      </c>
      <c r="K108" s="82">
        <v>0</v>
      </c>
      <c r="L108" s="82">
        <v>1540</v>
      </c>
      <c r="M108" s="82">
        <v>1540</v>
      </c>
      <c r="N108" s="82">
        <v>1540</v>
      </c>
      <c r="O108" s="82">
        <v>6779.99</v>
      </c>
    </row>
    <row r="109" spans="1:15" x14ac:dyDescent="0.2">
      <c r="A109" s="43" t="s">
        <v>177</v>
      </c>
      <c r="B109" s="43" t="s">
        <v>246</v>
      </c>
      <c r="C109" s="43">
        <v>4</v>
      </c>
      <c r="D109" s="43" t="s">
        <v>248</v>
      </c>
      <c r="E109" s="43">
        <v>1</v>
      </c>
      <c r="F109" s="43">
        <v>2151</v>
      </c>
      <c r="G109" s="42" t="s">
        <v>196</v>
      </c>
      <c r="H109" s="82">
        <v>7000</v>
      </c>
      <c r="I109" s="82">
        <v>-1002</v>
      </c>
      <c r="J109" s="82">
        <v>5998</v>
      </c>
      <c r="K109" s="82">
        <v>0</v>
      </c>
      <c r="L109" s="82">
        <v>0</v>
      </c>
      <c r="M109" s="82">
        <v>0</v>
      </c>
      <c r="N109" s="82">
        <v>0</v>
      </c>
      <c r="O109" s="82">
        <v>5998</v>
      </c>
    </row>
    <row r="110" spans="1:15" x14ac:dyDescent="0.2">
      <c r="A110" s="43" t="s">
        <v>177</v>
      </c>
      <c r="B110" s="43" t="s">
        <v>246</v>
      </c>
      <c r="C110" s="43">
        <v>4</v>
      </c>
      <c r="D110" s="43" t="s">
        <v>248</v>
      </c>
      <c r="E110" s="43">
        <v>1</v>
      </c>
      <c r="F110" s="43">
        <v>3531</v>
      </c>
      <c r="G110" s="42" t="s">
        <v>207</v>
      </c>
      <c r="H110" s="82">
        <v>0</v>
      </c>
      <c r="I110" s="82">
        <v>200</v>
      </c>
      <c r="J110" s="82">
        <v>200</v>
      </c>
      <c r="K110" s="82">
        <v>0</v>
      </c>
      <c r="L110" s="82">
        <v>200</v>
      </c>
      <c r="M110" s="82">
        <v>200</v>
      </c>
      <c r="N110" s="82">
        <v>200</v>
      </c>
      <c r="O110" s="82">
        <v>0</v>
      </c>
    </row>
    <row r="111" spans="1:15" x14ac:dyDescent="0.2">
      <c r="A111" s="43" t="s">
        <v>177</v>
      </c>
      <c r="B111" s="43" t="s">
        <v>249</v>
      </c>
      <c r="G111" s="42" t="s">
        <v>250</v>
      </c>
      <c r="H111" s="82">
        <v>133127.26</v>
      </c>
      <c r="I111" s="82">
        <v>200</v>
      </c>
      <c r="J111" s="82">
        <v>133327.26</v>
      </c>
      <c r="K111" s="82">
        <v>0</v>
      </c>
      <c r="L111" s="82">
        <v>126963.55</v>
      </c>
      <c r="M111" s="82">
        <v>126963.55</v>
      </c>
      <c r="N111" s="82">
        <v>126963.55</v>
      </c>
      <c r="O111" s="82">
        <v>6363.71</v>
      </c>
    </row>
    <row r="112" spans="1:15" x14ac:dyDescent="0.2">
      <c r="A112" s="43" t="s">
        <v>177</v>
      </c>
      <c r="B112" s="43" t="s">
        <v>249</v>
      </c>
      <c r="C112" s="43">
        <v>4</v>
      </c>
      <c r="G112" s="42" t="s">
        <v>181</v>
      </c>
      <c r="H112" s="82">
        <v>133127.26</v>
      </c>
      <c r="I112" s="82">
        <v>200</v>
      </c>
      <c r="J112" s="82">
        <v>133327.26</v>
      </c>
      <c r="K112" s="82">
        <v>0</v>
      </c>
      <c r="L112" s="82">
        <v>126963.55</v>
      </c>
      <c r="M112" s="82">
        <v>126963.55</v>
      </c>
      <c r="N112" s="82">
        <v>126963.55</v>
      </c>
      <c r="O112" s="82">
        <v>6363.71</v>
      </c>
    </row>
    <row r="113" spans="1:15" x14ac:dyDescent="0.2">
      <c r="A113" s="43" t="s">
        <v>177</v>
      </c>
      <c r="B113" s="43" t="s">
        <v>249</v>
      </c>
      <c r="C113" s="43">
        <v>4</v>
      </c>
      <c r="D113" s="43" t="s">
        <v>251</v>
      </c>
      <c r="G113" s="42" t="s">
        <v>250</v>
      </c>
      <c r="H113" s="82">
        <v>133127.26</v>
      </c>
      <c r="I113" s="82">
        <v>200</v>
      </c>
      <c r="J113" s="82">
        <v>133327.26</v>
      </c>
      <c r="K113" s="82">
        <v>0</v>
      </c>
      <c r="L113" s="82">
        <v>126963.55</v>
      </c>
      <c r="M113" s="82">
        <v>126963.55</v>
      </c>
      <c r="N113" s="82">
        <v>126963.55</v>
      </c>
      <c r="O113" s="82">
        <v>6363.71</v>
      </c>
    </row>
    <row r="114" spans="1:15" x14ac:dyDescent="0.2">
      <c r="A114" s="43" t="s">
        <v>177</v>
      </c>
      <c r="B114" s="43" t="s">
        <v>249</v>
      </c>
      <c r="C114" s="43">
        <v>4</v>
      </c>
      <c r="D114" s="43" t="s">
        <v>251</v>
      </c>
      <c r="E114" s="43">
        <v>1</v>
      </c>
      <c r="G114" s="42" t="s">
        <v>183</v>
      </c>
      <c r="H114" s="82">
        <v>133127.26</v>
      </c>
      <c r="I114" s="82">
        <v>200</v>
      </c>
      <c r="J114" s="82">
        <v>133327.26</v>
      </c>
      <c r="K114" s="82">
        <v>0</v>
      </c>
      <c r="L114" s="82">
        <v>126963.55</v>
      </c>
      <c r="M114" s="82">
        <v>126963.55</v>
      </c>
      <c r="N114" s="82">
        <v>126963.55</v>
      </c>
      <c r="O114" s="82">
        <v>6363.71</v>
      </c>
    </row>
    <row r="115" spans="1:15" x14ac:dyDescent="0.2">
      <c r="A115" s="43" t="s">
        <v>177</v>
      </c>
      <c r="B115" s="43" t="s">
        <v>249</v>
      </c>
      <c r="C115" s="43">
        <v>4</v>
      </c>
      <c r="D115" s="43" t="s">
        <v>251</v>
      </c>
      <c r="E115" s="43">
        <v>1</v>
      </c>
      <c r="F115" s="43">
        <v>1131</v>
      </c>
      <c r="G115" s="42" t="s">
        <v>184</v>
      </c>
      <c r="H115" s="82">
        <v>72709.14</v>
      </c>
      <c r="I115" s="82">
        <v>2</v>
      </c>
      <c r="J115" s="82">
        <v>72711.14</v>
      </c>
      <c r="K115" s="82">
        <v>0</v>
      </c>
      <c r="L115" s="82">
        <v>72710.61</v>
      </c>
      <c r="M115" s="82">
        <v>72710.61</v>
      </c>
      <c r="N115" s="82">
        <v>72710.61</v>
      </c>
      <c r="O115" s="82">
        <v>0.53</v>
      </c>
    </row>
    <row r="116" spans="1:15" x14ac:dyDescent="0.2">
      <c r="A116" s="43" t="s">
        <v>177</v>
      </c>
      <c r="B116" s="43" t="s">
        <v>249</v>
      </c>
      <c r="C116" s="43">
        <v>4</v>
      </c>
      <c r="D116" s="43" t="s">
        <v>251</v>
      </c>
      <c r="E116" s="43">
        <v>1</v>
      </c>
      <c r="F116" s="43">
        <v>1311</v>
      </c>
      <c r="G116" s="42" t="s">
        <v>188</v>
      </c>
      <c r="H116" s="82">
        <v>1992.07</v>
      </c>
      <c r="I116" s="82">
        <v>0</v>
      </c>
      <c r="J116" s="82">
        <v>1992.07</v>
      </c>
      <c r="K116" s="82">
        <v>0</v>
      </c>
      <c r="L116" s="82">
        <v>1992.07</v>
      </c>
      <c r="M116" s="82">
        <v>1992.07</v>
      </c>
      <c r="N116" s="82">
        <v>1992.07</v>
      </c>
      <c r="O116" s="82">
        <v>0</v>
      </c>
    </row>
    <row r="117" spans="1:15" x14ac:dyDescent="0.2">
      <c r="A117" s="43" t="s">
        <v>177</v>
      </c>
      <c r="B117" s="43" t="s">
        <v>249</v>
      </c>
      <c r="C117" s="43">
        <v>4</v>
      </c>
      <c r="D117" s="43" t="s">
        <v>251</v>
      </c>
      <c r="E117" s="43">
        <v>1</v>
      </c>
      <c r="F117" s="43">
        <v>1321</v>
      </c>
      <c r="G117" s="42" t="s">
        <v>189</v>
      </c>
      <c r="H117" s="82">
        <v>3414.98</v>
      </c>
      <c r="I117" s="82">
        <v>0</v>
      </c>
      <c r="J117" s="82">
        <v>3414.98</v>
      </c>
      <c r="K117" s="82">
        <v>0</v>
      </c>
      <c r="L117" s="82">
        <v>3414.98</v>
      </c>
      <c r="M117" s="82">
        <v>3414.98</v>
      </c>
      <c r="N117" s="82">
        <v>3414.98</v>
      </c>
      <c r="O117" s="82">
        <v>0</v>
      </c>
    </row>
    <row r="118" spans="1:15" x14ac:dyDescent="0.2">
      <c r="A118" s="43" t="s">
        <v>177</v>
      </c>
      <c r="B118" s="43" t="s">
        <v>249</v>
      </c>
      <c r="C118" s="43">
        <v>4</v>
      </c>
      <c r="D118" s="43" t="s">
        <v>251</v>
      </c>
      <c r="E118" s="43">
        <v>1</v>
      </c>
      <c r="F118" s="43">
        <v>1323</v>
      </c>
      <c r="G118" s="42" t="s">
        <v>190</v>
      </c>
      <c r="H118" s="82">
        <v>12806.17</v>
      </c>
      <c r="I118" s="82">
        <v>0</v>
      </c>
      <c r="J118" s="82">
        <v>12806.17</v>
      </c>
      <c r="K118" s="82">
        <v>0</v>
      </c>
      <c r="L118" s="82">
        <v>12806.17</v>
      </c>
      <c r="M118" s="82">
        <v>12806.17</v>
      </c>
      <c r="N118" s="82">
        <v>12806.17</v>
      </c>
      <c r="O118" s="82">
        <v>0</v>
      </c>
    </row>
    <row r="119" spans="1:15" x14ac:dyDescent="0.2">
      <c r="A119" s="43" t="s">
        <v>177</v>
      </c>
      <c r="B119" s="43" t="s">
        <v>249</v>
      </c>
      <c r="C119" s="43">
        <v>4</v>
      </c>
      <c r="D119" s="43" t="s">
        <v>251</v>
      </c>
      <c r="E119" s="43">
        <v>1</v>
      </c>
      <c r="F119" s="43">
        <v>1541</v>
      </c>
      <c r="G119" s="42" t="s">
        <v>191</v>
      </c>
      <c r="H119" s="82">
        <v>31163.14</v>
      </c>
      <c r="I119" s="82">
        <v>0</v>
      </c>
      <c r="J119" s="82">
        <v>31163.14</v>
      </c>
      <c r="K119" s="82">
        <v>0</v>
      </c>
      <c r="L119" s="82">
        <v>31161.62</v>
      </c>
      <c r="M119" s="82">
        <v>31161.62</v>
      </c>
      <c r="N119" s="82">
        <v>31161.62</v>
      </c>
      <c r="O119" s="82">
        <v>1.52</v>
      </c>
    </row>
    <row r="120" spans="1:15" x14ac:dyDescent="0.2">
      <c r="A120" s="43" t="s">
        <v>177</v>
      </c>
      <c r="B120" s="43" t="s">
        <v>249</v>
      </c>
      <c r="C120" s="43">
        <v>4</v>
      </c>
      <c r="D120" s="43" t="s">
        <v>251</v>
      </c>
      <c r="E120" s="43">
        <v>1</v>
      </c>
      <c r="F120" s="43">
        <v>1592</v>
      </c>
      <c r="G120" s="42" t="s">
        <v>229</v>
      </c>
      <c r="H120" s="82">
        <v>2000</v>
      </c>
      <c r="I120" s="82">
        <v>0</v>
      </c>
      <c r="J120" s="82">
        <v>2000</v>
      </c>
      <c r="K120" s="82">
        <v>0</v>
      </c>
      <c r="L120" s="82">
        <v>2000</v>
      </c>
      <c r="M120" s="82">
        <v>2000</v>
      </c>
      <c r="N120" s="82">
        <v>2000</v>
      </c>
      <c r="O120" s="82">
        <v>0</v>
      </c>
    </row>
    <row r="121" spans="1:15" x14ac:dyDescent="0.2">
      <c r="A121" s="43" t="s">
        <v>177</v>
      </c>
      <c r="B121" s="43" t="s">
        <v>249</v>
      </c>
      <c r="C121" s="43">
        <v>4</v>
      </c>
      <c r="D121" s="43" t="s">
        <v>251</v>
      </c>
      <c r="E121" s="43">
        <v>1</v>
      </c>
      <c r="F121" s="43">
        <v>2111</v>
      </c>
      <c r="G121" s="42" t="s">
        <v>192</v>
      </c>
      <c r="H121" s="82">
        <v>5148</v>
      </c>
      <c r="I121" s="82">
        <v>-2</v>
      </c>
      <c r="J121" s="82">
        <v>5146</v>
      </c>
      <c r="K121" s="82">
        <v>0</v>
      </c>
      <c r="L121" s="82">
        <v>1818.1</v>
      </c>
      <c r="M121" s="82">
        <v>1818.1</v>
      </c>
      <c r="N121" s="82">
        <v>1818.1</v>
      </c>
      <c r="O121" s="82">
        <v>3327.9</v>
      </c>
    </row>
    <row r="122" spans="1:15" x14ac:dyDescent="0.2">
      <c r="A122" s="43" t="s">
        <v>177</v>
      </c>
      <c r="B122" s="43" t="s">
        <v>249</v>
      </c>
      <c r="C122" s="43">
        <v>4</v>
      </c>
      <c r="D122" s="43" t="s">
        <v>251</v>
      </c>
      <c r="E122" s="43">
        <v>1</v>
      </c>
      <c r="F122" s="43">
        <v>2121</v>
      </c>
      <c r="G122" s="42" t="s">
        <v>194</v>
      </c>
      <c r="H122" s="82">
        <v>3893.76</v>
      </c>
      <c r="I122" s="82">
        <v>0</v>
      </c>
      <c r="J122" s="82">
        <v>3893.76</v>
      </c>
      <c r="K122" s="82">
        <v>0</v>
      </c>
      <c r="L122" s="82">
        <v>860</v>
      </c>
      <c r="M122" s="82">
        <v>860</v>
      </c>
      <c r="N122" s="82">
        <v>860</v>
      </c>
      <c r="O122" s="82">
        <v>3033.76</v>
      </c>
    </row>
    <row r="123" spans="1:15" x14ac:dyDescent="0.2">
      <c r="A123" s="43" t="s">
        <v>177</v>
      </c>
      <c r="B123" s="43" t="s">
        <v>249</v>
      </c>
      <c r="C123" s="43">
        <v>4</v>
      </c>
      <c r="D123" s="43" t="s">
        <v>251</v>
      </c>
      <c r="E123" s="43">
        <v>1</v>
      </c>
      <c r="F123" s="43">
        <v>3531</v>
      </c>
      <c r="G123" s="42" t="s">
        <v>207</v>
      </c>
      <c r="H123" s="82">
        <v>0</v>
      </c>
      <c r="I123" s="82">
        <v>200</v>
      </c>
      <c r="J123" s="82">
        <v>200</v>
      </c>
      <c r="K123" s="82">
        <v>0</v>
      </c>
      <c r="L123" s="82">
        <v>200</v>
      </c>
      <c r="M123" s="82">
        <v>200</v>
      </c>
      <c r="N123" s="82">
        <v>200</v>
      </c>
      <c r="O123" s="82">
        <v>0</v>
      </c>
    </row>
    <row r="124" spans="1:15" x14ac:dyDescent="0.2">
      <c r="A124" s="43" t="s">
        <v>177</v>
      </c>
      <c r="B124" s="43" t="s">
        <v>252</v>
      </c>
      <c r="G124" s="42" t="s">
        <v>253</v>
      </c>
      <c r="H124" s="82">
        <v>204923.75</v>
      </c>
      <c r="I124" s="82">
        <v>1524</v>
      </c>
      <c r="J124" s="82">
        <v>206447.75</v>
      </c>
      <c r="K124" s="82">
        <v>0</v>
      </c>
      <c r="L124" s="82">
        <v>173563.66</v>
      </c>
      <c r="M124" s="82">
        <v>173563.66</v>
      </c>
      <c r="N124" s="82">
        <v>173563.66</v>
      </c>
      <c r="O124" s="82">
        <v>32884.089999999997</v>
      </c>
    </row>
    <row r="125" spans="1:15" x14ac:dyDescent="0.2">
      <c r="A125" s="43" t="s">
        <v>177</v>
      </c>
      <c r="B125" s="43" t="s">
        <v>252</v>
      </c>
      <c r="C125" s="43">
        <v>4</v>
      </c>
      <c r="G125" s="42" t="s">
        <v>181</v>
      </c>
      <c r="H125" s="82">
        <v>204923.75</v>
      </c>
      <c r="I125" s="82">
        <v>1524</v>
      </c>
      <c r="J125" s="82">
        <v>206447.75</v>
      </c>
      <c r="K125" s="82">
        <v>0</v>
      </c>
      <c r="L125" s="82">
        <v>173563.66</v>
      </c>
      <c r="M125" s="82">
        <v>173563.66</v>
      </c>
      <c r="N125" s="82">
        <v>173563.66</v>
      </c>
      <c r="O125" s="82">
        <v>32884.089999999997</v>
      </c>
    </row>
    <row r="126" spans="1:15" x14ac:dyDescent="0.2">
      <c r="A126" s="43" t="s">
        <v>177</v>
      </c>
      <c r="B126" s="43" t="s">
        <v>252</v>
      </c>
      <c r="C126" s="43">
        <v>4</v>
      </c>
      <c r="D126" s="43" t="s">
        <v>254</v>
      </c>
      <c r="G126" s="42" t="s">
        <v>253</v>
      </c>
      <c r="H126" s="82">
        <v>204923.75</v>
      </c>
      <c r="I126" s="82">
        <v>1524</v>
      </c>
      <c r="J126" s="82">
        <v>206447.75</v>
      </c>
      <c r="K126" s="82">
        <v>0</v>
      </c>
      <c r="L126" s="82">
        <v>173563.66</v>
      </c>
      <c r="M126" s="82">
        <v>173563.66</v>
      </c>
      <c r="N126" s="82">
        <v>173563.66</v>
      </c>
      <c r="O126" s="82">
        <v>32884.089999999997</v>
      </c>
    </row>
    <row r="127" spans="1:15" x14ac:dyDescent="0.2">
      <c r="A127" s="43" t="s">
        <v>177</v>
      </c>
      <c r="B127" s="43" t="s">
        <v>252</v>
      </c>
      <c r="C127" s="43">
        <v>4</v>
      </c>
      <c r="D127" s="43" t="s">
        <v>254</v>
      </c>
      <c r="E127" s="43">
        <v>1</v>
      </c>
      <c r="G127" s="42" t="s">
        <v>183</v>
      </c>
      <c r="H127" s="82">
        <v>204923.75</v>
      </c>
      <c r="I127" s="82">
        <v>1524</v>
      </c>
      <c r="J127" s="82">
        <v>206447.75</v>
      </c>
      <c r="K127" s="82">
        <v>0</v>
      </c>
      <c r="L127" s="82">
        <v>173563.66</v>
      </c>
      <c r="M127" s="82">
        <v>173563.66</v>
      </c>
      <c r="N127" s="82">
        <v>173563.66</v>
      </c>
      <c r="O127" s="82">
        <v>32884.089999999997</v>
      </c>
    </row>
    <row r="128" spans="1:15" x14ac:dyDescent="0.2">
      <c r="A128" s="43" t="s">
        <v>177</v>
      </c>
      <c r="B128" s="43" t="s">
        <v>252</v>
      </c>
      <c r="C128" s="43">
        <v>4</v>
      </c>
      <c r="D128" s="43" t="s">
        <v>254</v>
      </c>
      <c r="E128" s="43">
        <v>1</v>
      </c>
      <c r="F128" s="43">
        <v>1131</v>
      </c>
      <c r="G128" s="42" t="s">
        <v>184</v>
      </c>
      <c r="H128" s="82">
        <v>114308.99</v>
      </c>
      <c r="I128" s="82">
        <v>-114308.99</v>
      </c>
      <c r="J128" s="82">
        <v>0</v>
      </c>
      <c r="K128" s="82">
        <v>0</v>
      </c>
      <c r="L128" s="82">
        <v>0</v>
      </c>
      <c r="M128" s="82">
        <v>0</v>
      </c>
      <c r="N128" s="82">
        <v>0</v>
      </c>
      <c r="O128" s="82">
        <v>0</v>
      </c>
    </row>
    <row r="129" spans="1:15" x14ac:dyDescent="0.2">
      <c r="A129" s="43" t="s">
        <v>177</v>
      </c>
      <c r="B129" s="43" t="s">
        <v>252</v>
      </c>
      <c r="C129" s="43">
        <v>4</v>
      </c>
      <c r="D129" s="43" t="s">
        <v>254</v>
      </c>
      <c r="E129" s="43">
        <v>1</v>
      </c>
      <c r="F129" s="43">
        <v>1212</v>
      </c>
      <c r="G129" s="42" t="s">
        <v>186</v>
      </c>
      <c r="H129" s="82">
        <v>0</v>
      </c>
      <c r="I129" s="82">
        <v>143419.64000000001</v>
      </c>
      <c r="J129" s="82">
        <v>143419.64000000001</v>
      </c>
      <c r="K129" s="82">
        <v>0</v>
      </c>
      <c r="L129" s="82">
        <v>142237.60999999999</v>
      </c>
      <c r="M129" s="82">
        <v>142237.60999999999</v>
      </c>
      <c r="N129" s="82">
        <v>142237.60999999999</v>
      </c>
      <c r="O129" s="82">
        <v>1182.03</v>
      </c>
    </row>
    <row r="130" spans="1:15" x14ac:dyDescent="0.2">
      <c r="A130" s="43" t="s">
        <v>177</v>
      </c>
      <c r="B130" s="43" t="s">
        <v>252</v>
      </c>
      <c r="C130" s="43">
        <v>4</v>
      </c>
      <c r="D130" s="43" t="s">
        <v>254</v>
      </c>
      <c r="E130" s="43">
        <v>1</v>
      </c>
      <c r="F130" s="43">
        <v>1321</v>
      </c>
      <c r="G130" s="42" t="s">
        <v>189</v>
      </c>
      <c r="H130" s="82">
        <v>5368.83</v>
      </c>
      <c r="I130" s="82">
        <v>0</v>
      </c>
      <c r="J130" s="82">
        <v>5368.83</v>
      </c>
      <c r="K130" s="82">
        <v>0</v>
      </c>
      <c r="L130" s="82">
        <v>2538.94</v>
      </c>
      <c r="M130" s="82">
        <v>2538.94</v>
      </c>
      <c r="N130" s="82">
        <v>2538.94</v>
      </c>
      <c r="O130" s="82">
        <v>2829.89</v>
      </c>
    </row>
    <row r="131" spans="1:15" x14ac:dyDescent="0.2">
      <c r="A131" s="43" t="s">
        <v>177</v>
      </c>
      <c r="B131" s="43" t="s">
        <v>252</v>
      </c>
      <c r="C131" s="43">
        <v>4</v>
      </c>
      <c r="D131" s="43" t="s">
        <v>254</v>
      </c>
      <c r="E131" s="43">
        <v>1</v>
      </c>
      <c r="F131" s="43">
        <v>1323</v>
      </c>
      <c r="G131" s="42" t="s">
        <v>190</v>
      </c>
      <c r="H131" s="82">
        <v>20133.099999999999</v>
      </c>
      <c r="I131" s="82">
        <v>0</v>
      </c>
      <c r="J131" s="82">
        <v>20133.099999999999</v>
      </c>
      <c r="K131" s="82">
        <v>0</v>
      </c>
      <c r="L131" s="82">
        <v>9521.0400000000009</v>
      </c>
      <c r="M131" s="82">
        <v>9521.0400000000009</v>
      </c>
      <c r="N131" s="82">
        <v>9521.0400000000009</v>
      </c>
      <c r="O131" s="82">
        <v>10612.06</v>
      </c>
    </row>
    <row r="132" spans="1:15" x14ac:dyDescent="0.2">
      <c r="A132" s="43" t="s">
        <v>177</v>
      </c>
      <c r="B132" s="43" t="s">
        <v>252</v>
      </c>
      <c r="C132" s="43">
        <v>4</v>
      </c>
      <c r="D132" s="43" t="s">
        <v>254</v>
      </c>
      <c r="E132" s="43">
        <v>1</v>
      </c>
      <c r="F132" s="43">
        <v>1541</v>
      </c>
      <c r="G132" s="42" t="s">
        <v>191</v>
      </c>
      <c r="H132" s="82">
        <v>48992.83</v>
      </c>
      <c r="I132" s="82">
        <v>-37586.65</v>
      </c>
      <c r="J132" s="82">
        <v>11406.18</v>
      </c>
      <c r="K132" s="82">
        <v>0</v>
      </c>
      <c r="L132" s="82">
        <v>0</v>
      </c>
      <c r="M132" s="82">
        <v>0</v>
      </c>
      <c r="N132" s="82">
        <v>0</v>
      </c>
      <c r="O132" s="82">
        <v>11406.18</v>
      </c>
    </row>
    <row r="133" spans="1:15" x14ac:dyDescent="0.2">
      <c r="A133" s="43" t="s">
        <v>177</v>
      </c>
      <c r="B133" s="43" t="s">
        <v>252</v>
      </c>
      <c r="C133" s="43">
        <v>4</v>
      </c>
      <c r="D133" s="43" t="s">
        <v>254</v>
      </c>
      <c r="E133" s="43">
        <v>1</v>
      </c>
      <c r="F133" s="43">
        <v>2111</v>
      </c>
      <c r="G133" s="42" t="s">
        <v>192</v>
      </c>
      <c r="H133" s="82">
        <v>3120</v>
      </c>
      <c r="I133" s="82">
        <v>0</v>
      </c>
      <c r="J133" s="82">
        <v>3120</v>
      </c>
      <c r="K133" s="82">
        <v>0</v>
      </c>
      <c r="L133" s="82">
        <v>918.11</v>
      </c>
      <c r="M133" s="82">
        <v>918.11</v>
      </c>
      <c r="N133" s="82">
        <v>918.11</v>
      </c>
      <c r="O133" s="82">
        <v>2201.89</v>
      </c>
    </row>
    <row r="134" spans="1:15" x14ac:dyDescent="0.2">
      <c r="A134" s="43" t="s">
        <v>177</v>
      </c>
      <c r="B134" s="43" t="s">
        <v>252</v>
      </c>
      <c r="C134" s="43">
        <v>4</v>
      </c>
      <c r="D134" s="43" t="s">
        <v>254</v>
      </c>
      <c r="E134" s="43">
        <v>1</v>
      </c>
      <c r="F134" s="43">
        <v>2121</v>
      </c>
      <c r="G134" s="42" t="s">
        <v>194</v>
      </c>
      <c r="H134" s="82">
        <v>13000</v>
      </c>
      <c r="I134" s="82">
        <v>4500</v>
      </c>
      <c r="J134" s="82">
        <v>17500</v>
      </c>
      <c r="K134" s="82">
        <v>0</v>
      </c>
      <c r="L134" s="82">
        <v>14397</v>
      </c>
      <c r="M134" s="82">
        <v>14397</v>
      </c>
      <c r="N134" s="82">
        <v>14397</v>
      </c>
      <c r="O134" s="82">
        <v>3103</v>
      </c>
    </row>
    <row r="135" spans="1:15" x14ac:dyDescent="0.2">
      <c r="A135" s="43" t="s">
        <v>177</v>
      </c>
      <c r="B135" s="43" t="s">
        <v>252</v>
      </c>
      <c r="C135" s="43">
        <v>4</v>
      </c>
      <c r="D135" s="43" t="s">
        <v>254</v>
      </c>
      <c r="E135" s="43">
        <v>1</v>
      </c>
      <c r="F135" s="43">
        <v>2941</v>
      </c>
      <c r="G135" s="42" t="s">
        <v>200</v>
      </c>
      <c r="H135" s="82">
        <v>0</v>
      </c>
      <c r="I135" s="82">
        <v>5500</v>
      </c>
      <c r="J135" s="82">
        <v>5500</v>
      </c>
      <c r="K135" s="82">
        <v>0</v>
      </c>
      <c r="L135" s="82">
        <v>3950.96</v>
      </c>
      <c r="M135" s="82">
        <v>3950.96</v>
      </c>
      <c r="N135" s="82">
        <v>3950.96</v>
      </c>
      <c r="O135" s="82">
        <v>1549.04</v>
      </c>
    </row>
    <row r="136" spans="1:15" x14ac:dyDescent="0.2">
      <c r="A136" s="43" t="s">
        <v>177</v>
      </c>
      <c r="B136" s="43" t="s">
        <v>255</v>
      </c>
      <c r="G136" s="42" t="s">
        <v>256</v>
      </c>
      <c r="H136" s="82">
        <v>1527775.38</v>
      </c>
      <c r="I136" s="82">
        <v>-160443.09</v>
      </c>
      <c r="J136" s="82">
        <v>1367332.29</v>
      </c>
      <c r="K136" s="82">
        <v>0</v>
      </c>
      <c r="L136" s="82">
        <v>1174998.83</v>
      </c>
      <c r="M136" s="82">
        <v>1174998.83</v>
      </c>
      <c r="N136" s="82">
        <v>1173604.07</v>
      </c>
      <c r="O136" s="82">
        <v>192333.46</v>
      </c>
    </row>
    <row r="137" spans="1:15" x14ac:dyDescent="0.2">
      <c r="A137" s="43" t="s">
        <v>177</v>
      </c>
      <c r="B137" s="43" t="s">
        <v>255</v>
      </c>
      <c r="C137" s="43">
        <v>4</v>
      </c>
      <c r="G137" s="42" t="s">
        <v>181</v>
      </c>
      <c r="H137" s="82">
        <v>1527775.38</v>
      </c>
      <c r="I137" s="82">
        <v>-160443.09</v>
      </c>
      <c r="J137" s="82">
        <v>1367332.29</v>
      </c>
      <c r="K137" s="82">
        <v>0</v>
      </c>
      <c r="L137" s="82">
        <v>1174998.83</v>
      </c>
      <c r="M137" s="82">
        <v>1174998.83</v>
      </c>
      <c r="N137" s="82">
        <v>1173604.07</v>
      </c>
      <c r="O137" s="82">
        <v>192333.46</v>
      </c>
    </row>
    <row r="138" spans="1:15" x14ac:dyDescent="0.2">
      <c r="A138" s="43" t="s">
        <v>177</v>
      </c>
      <c r="B138" s="43" t="s">
        <v>255</v>
      </c>
      <c r="C138" s="43">
        <v>4</v>
      </c>
      <c r="D138" s="43" t="s">
        <v>257</v>
      </c>
      <c r="G138" s="42" t="s">
        <v>256</v>
      </c>
      <c r="H138" s="82">
        <v>1527775.38</v>
      </c>
      <c r="I138" s="82">
        <v>-160443.09</v>
      </c>
      <c r="J138" s="82">
        <v>1367332.29</v>
      </c>
      <c r="K138" s="82">
        <v>0</v>
      </c>
      <c r="L138" s="82">
        <v>1174998.83</v>
      </c>
      <c r="M138" s="82">
        <v>1174998.83</v>
      </c>
      <c r="N138" s="82">
        <v>1173604.07</v>
      </c>
      <c r="O138" s="82">
        <v>192333.46</v>
      </c>
    </row>
    <row r="139" spans="1:15" x14ac:dyDescent="0.2">
      <c r="A139" s="43" t="s">
        <v>177</v>
      </c>
      <c r="B139" s="43" t="s">
        <v>255</v>
      </c>
      <c r="C139" s="43">
        <v>4</v>
      </c>
      <c r="D139" s="43" t="s">
        <v>257</v>
      </c>
      <c r="E139" s="43">
        <v>1</v>
      </c>
      <c r="G139" s="42" t="s">
        <v>183</v>
      </c>
      <c r="H139" s="82">
        <v>1527775.38</v>
      </c>
      <c r="I139" s="82">
        <v>-170356.88</v>
      </c>
      <c r="J139" s="82">
        <v>1357418.5</v>
      </c>
      <c r="K139" s="82">
        <v>0</v>
      </c>
      <c r="L139" s="82">
        <v>1165085.04</v>
      </c>
      <c r="M139" s="82">
        <v>1165085.04</v>
      </c>
      <c r="N139" s="82">
        <v>1163690.28</v>
      </c>
      <c r="O139" s="82">
        <v>192333.46</v>
      </c>
    </row>
    <row r="140" spans="1:15" x14ac:dyDescent="0.2">
      <c r="A140" s="43" t="s">
        <v>177</v>
      </c>
      <c r="B140" s="43" t="s">
        <v>255</v>
      </c>
      <c r="C140" s="43">
        <v>4</v>
      </c>
      <c r="D140" s="43" t="s">
        <v>257</v>
      </c>
      <c r="E140" s="43">
        <v>1</v>
      </c>
      <c r="F140" s="43">
        <v>1131</v>
      </c>
      <c r="G140" s="42" t="s">
        <v>184</v>
      </c>
      <c r="H140" s="82">
        <v>285334.08</v>
      </c>
      <c r="I140" s="82">
        <v>10</v>
      </c>
      <c r="J140" s="82">
        <v>285344.08</v>
      </c>
      <c r="K140" s="82">
        <v>0</v>
      </c>
      <c r="L140" s="82">
        <v>285340.78999999998</v>
      </c>
      <c r="M140" s="82">
        <v>285340.78999999998</v>
      </c>
      <c r="N140" s="82">
        <v>285340.78999999998</v>
      </c>
      <c r="O140" s="82">
        <v>3.29</v>
      </c>
    </row>
    <row r="141" spans="1:15" x14ac:dyDescent="0.2">
      <c r="A141" s="43" t="s">
        <v>177</v>
      </c>
      <c r="B141" s="43" t="s">
        <v>255</v>
      </c>
      <c r="C141" s="43">
        <v>4</v>
      </c>
      <c r="D141" s="43" t="s">
        <v>257</v>
      </c>
      <c r="E141" s="43">
        <v>1</v>
      </c>
      <c r="F141" s="43">
        <v>1212</v>
      </c>
      <c r="G141" s="42" t="s">
        <v>186</v>
      </c>
      <c r="H141" s="82">
        <v>770980.89</v>
      </c>
      <c r="I141" s="82">
        <v>-153722.21</v>
      </c>
      <c r="J141" s="82">
        <v>617258.68000000005</v>
      </c>
      <c r="K141" s="82">
        <v>0</v>
      </c>
      <c r="L141" s="82">
        <v>518228.19</v>
      </c>
      <c r="M141" s="82">
        <v>518228.19</v>
      </c>
      <c r="N141" s="82">
        <v>518228.19</v>
      </c>
      <c r="O141" s="82">
        <v>99030.49</v>
      </c>
    </row>
    <row r="142" spans="1:15" x14ac:dyDescent="0.2">
      <c r="A142" s="43" t="s">
        <v>177</v>
      </c>
      <c r="B142" s="43" t="s">
        <v>255</v>
      </c>
      <c r="C142" s="43">
        <v>4</v>
      </c>
      <c r="D142" s="43" t="s">
        <v>257</v>
      </c>
      <c r="E142" s="43">
        <v>1</v>
      </c>
      <c r="F142" s="43">
        <v>1311</v>
      </c>
      <c r="G142" s="42" t="s">
        <v>188</v>
      </c>
      <c r="H142" s="82">
        <v>1774.45</v>
      </c>
      <c r="I142" s="82">
        <v>0</v>
      </c>
      <c r="J142" s="82">
        <v>1774.45</v>
      </c>
      <c r="K142" s="82">
        <v>0</v>
      </c>
      <c r="L142" s="82">
        <v>1774.45</v>
      </c>
      <c r="M142" s="82">
        <v>1774.45</v>
      </c>
      <c r="N142" s="82">
        <v>1774.45</v>
      </c>
      <c r="O142" s="82">
        <v>0</v>
      </c>
    </row>
    <row r="143" spans="1:15" x14ac:dyDescent="0.2">
      <c r="A143" s="43" t="s">
        <v>177</v>
      </c>
      <c r="B143" s="43" t="s">
        <v>255</v>
      </c>
      <c r="C143" s="43">
        <v>4</v>
      </c>
      <c r="D143" s="43" t="s">
        <v>257</v>
      </c>
      <c r="E143" s="43">
        <v>1</v>
      </c>
      <c r="F143" s="43">
        <v>1321</v>
      </c>
      <c r="G143" s="42" t="s">
        <v>189</v>
      </c>
      <c r="H143" s="82">
        <v>38748.79</v>
      </c>
      <c r="I143" s="82">
        <v>0</v>
      </c>
      <c r="J143" s="82">
        <v>38748.79</v>
      </c>
      <c r="K143" s="82">
        <v>0</v>
      </c>
      <c r="L143" s="82">
        <v>31043.200000000001</v>
      </c>
      <c r="M143" s="82">
        <v>31043.200000000001</v>
      </c>
      <c r="N143" s="82">
        <v>31043.200000000001</v>
      </c>
      <c r="O143" s="82">
        <v>7705.59</v>
      </c>
    </row>
    <row r="144" spans="1:15" x14ac:dyDescent="0.2">
      <c r="A144" s="43" t="s">
        <v>177</v>
      </c>
      <c r="B144" s="43" t="s">
        <v>255</v>
      </c>
      <c r="C144" s="43">
        <v>4</v>
      </c>
      <c r="D144" s="43" t="s">
        <v>257</v>
      </c>
      <c r="E144" s="43">
        <v>1</v>
      </c>
      <c r="F144" s="43">
        <v>1323</v>
      </c>
      <c r="G144" s="42" t="s">
        <v>190</v>
      </c>
      <c r="H144" s="82">
        <v>145307.98000000001</v>
      </c>
      <c r="I144" s="82">
        <v>0</v>
      </c>
      <c r="J144" s="82">
        <v>145307.98000000001</v>
      </c>
      <c r="K144" s="82">
        <v>0</v>
      </c>
      <c r="L144" s="82">
        <v>116410.49</v>
      </c>
      <c r="M144" s="82">
        <v>116410.49</v>
      </c>
      <c r="N144" s="82">
        <v>116410.49</v>
      </c>
      <c r="O144" s="82">
        <v>28897.49</v>
      </c>
    </row>
    <row r="145" spans="1:15" x14ac:dyDescent="0.2">
      <c r="A145" s="43" t="s">
        <v>177</v>
      </c>
      <c r="B145" s="43" t="s">
        <v>255</v>
      </c>
      <c r="C145" s="43">
        <v>4</v>
      </c>
      <c r="D145" s="43" t="s">
        <v>257</v>
      </c>
      <c r="E145" s="43">
        <v>1</v>
      </c>
      <c r="F145" s="43">
        <v>1541</v>
      </c>
      <c r="G145" s="42" t="s">
        <v>191</v>
      </c>
      <c r="H145" s="82">
        <v>122294.19</v>
      </c>
      <c r="I145" s="82">
        <v>0</v>
      </c>
      <c r="J145" s="82">
        <v>122294.19</v>
      </c>
      <c r="K145" s="82">
        <v>0</v>
      </c>
      <c r="L145" s="82">
        <v>122286.98</v>
      </c>
      <c r="M145" s="82">
        <v>122286.98</v>
      </c>
      <c r="N145" s="82">
        <v>122286.98</v>
      </c>
      <c r="O145" s="82">
        <v>7.21</v>
      </c>
    </row>
    <row r="146" spans="1:15" x14ac:dyDescent="0.2">
      <c r="A146" s="43" t="s">
        <v>177</v>
      </c>
      <c r="B146" s="43" t="s">
        <v>255</v>
      </c>
      <c r="C146" s="43">
        <v>4</v>
      </c>
      <c r="D146" s="43" t="s">
        <v>257</v>
      </c>
      <c r="E146" s="43">
        <v>1</v>
      </c>
      <c r="F146" s="43">
        <v>2111</v>
      </c>
      <c r="G146" s="42" t="s">
        <v>192</v>
      </c>
      <c r="H146" s="82">
        <v>40000</v>
      </c>
      <c r="I146" s="82">
        <v>-16834.669999999998</v>
      </c>
      <c r="J146" s="82">
        <v>23165.33</v>
      </c>
      <c r="K146" s="82">
        <v>0</v>
      </c>
      <c r="L146" s="82">
        <v>8712.99</v>
      </c>
      <c r="M146" s="82">
        <v>8712.99</v>
      </c>
      <c r="N146" s="82">
        <v>8712.99</v>
      </c>
      <c r="O146" s="82">
        <v>14452.34</v>
      </c>
    </row>
    <row r="147" spans="1:15" x14ac:dyDescent="0.2">
      <c r="A147" s="43" t="s">
        <v>177</v>
      </c>
      <c r="B147" s="43" t="s">
        <v>255</v>
      </c>
      <c r="C147" s="43">
        <v>4</v>
      </c>
      <c r="D147" s="43" t="s">
        <v>257</v>
      </c>
      <c r="E147" s="43">
        <v>1</v>
      </c>
      <c r="F147" s="43">
        <v>2112</v>
      </c>
      <c r="G147" s="42" t="s">
        <v>193</v>
      </c>
      <c r="H147" s="82">
        <v>5000</v>
      </c>
      <c r="I147" s="82">
        <v>0</v>
      </c>
      <c r="J147" s="82">
        <v>5000</v>
      </c>
      <c r="K147" s="82">
        <v>0</v>
      </c>
      <c r="L147" s="82">
        <v>4118.1000000000004</v>
      </c>
      <c r="M147" s="82">
        <v>4118.1000000000004</v>
      </c>
      <c r="N147" s="82">
        <v>4118.1000000000004</v>
      </c>
      <c r="O147" s="82">
        <v>881.9</v>
      </c>
    </row>
    <row r="148" spans="1:15" x14ac:dyDescent="0.2">
      <c r="A148" s="43" t="s">
        <v>177</v>
      </c>
      <c r="B148" s="43" t="s">
        <v>255</v>
      </c>
      <c r="C148" s="43">
        <v>4</v>
      </c>
      <c r="D148" s="43" t="s">
        <v>257</v>
      </c>
      <c r="E148" s="43">
        <v>1</v>
      </c>
      <c r="F148" s="43">
        <v>2121</v>
      </c>
      <c r="G148" s="42" t="s">
        <v>194</v>
      </c>
      <c r="H148" s="82">
        <v>21632</v>
      </c>
      <c r="I148" s="82">
        <v>0</v>
      </c>
      <c r="J148" s="82">
        <v>21632</v>
      </c>
      <c r="K148" s="82">
        <v>0</v>
      </c>
      <c r="L148" s="82">
        <v>4550</v>
      </c>
      <c r="M148" s="82">
        <v>4550</v>
      </c>
      <c r="N148" s="82">
        <v>4550</v>
      </c>
      <c r="O148" s="82">
        <v>17082</v>
      </c>
    </row>
    <row r="149" spans="1:15" x14ac:dyDescent="0.2">
      <c r="A149" s="43" t="s">
        <v>177</v>
      </c>
      <c r="B149" s="43" t="s">
        <v>255</v>
      </c>
      <c r="C149" s="43">
        <v>4</v>
      </c>
      <c r="D149" s="43" t="s">
        <v>257</v>
      </c>
      <c r="E149" s="43">
        <v>1</v>
      </c>
      <c r="F149" s="43">
        <v>2151</v>
      </c>
      <c r="G149" s="42" t="s">
        <v>196</v>
      </c>
      <c r="H149" s="82">
        <v>36763</v>
      </c>
      <c r="I149" s="82">
        <v>0</v>
      </c>
      <c r="J149" s="82">
        <v>36763</v>
      </c>
      <c r="K149" s="82">
        <v>0</v>
      </c>
      <c r="L149" s="82">
        <v>31500</v>
      </c>
      <c r="M149" s="82">
        <v>31500</v>
      </c>
      <c r="N149" s="82">
        <v>31500</v>
      </c>
      <c r="O149" s="82">
        <v>5263</v>
      </c>
    </row>
    <row r="150" spans="1:15" x14ac:dyDescent="0.2">
      <c r="A150" s="43" t="s">
        <v>177</v>
      </c>
      <c r="B150" s="43" t="s">
        <v>255</v>
      </c>
      <c r="C150" s="43">
        <v>4</v>
      </c>
      <c r="D150" s="43" t="s">
        <v>257</v>
      </c>
      <c r="E150" s="43">
        <v>1</v>
      </c>
      <c r="F150" s="43">
        <v>2161</v>
      </c>
      <c r="G150" s="42" t="s">
        <v>230</v>
      </c>
      <c r="H150" s="82">
        <v>3120</v>
      </c>
      <c r="I150" s="82">
        <v>0</v>
      </c>
      <c r="J150" s="82">
        <v>3120</v>
      </c>
      <c r="K150" s="82">
        <v>0</v>
      </c>
      <c r="L150" s="82">
        <v>0</v>
      </c>
      <c r="M150" s="82">
        <v>0</v>
      </c>
      <c r="N150" s="82">
        <v>0</v>
      </c>
      <c r="O150" s="82">
        <v>3120</v>
      </c>
    </row>
    <row r="151" spans="1:15" x14ac:dyDescent="0.2">
      <c r="A151" s="43" t="s">
        <v>177</v>
      </c>
      <c r="B151" s="43" t="s">
        <v>255</v>
      </c>
      <c r="C151" s="43">
        <v>4</v>
      </c>
      <c r="D151" s="43" t="s">
        <v>257</v>
      </c>
      <c r="E151" s="43">
        <v>1</v>
      </c>
      <c r="F151" s="43">
        <v>2941</v>
      </c>
      <c r="G151" s="42" t="s">
        <v>200</v>
      </c>
      <c r="H151" s="82">
        <v>1500</v>
      </c>
      <c r="I151" s="82">
        <v>0</v>
      </c>
      <c r="J151" s="82">
        <v>1500</v>
      </c>
      <c r="K151" s="82">
        <v>0</v>
      </c>
      <c r="L151" s="82">
        <v>0</v>
      </c>
      <c r="M151" s="82">
        <v>0</v>
      </c>
      <c r="N151" s="82">
        <v>0</v>
      </c>
      <c r="O151" s="82">
        <v>1500</v>
      </c>
    </row>
    <row r="152" spans="1:15" x14ac:dyDescent="0.2">
      <c r="A152" s="43" t="s">
        <v>177</v>
      </c>
      <c r="B152" s="43" t="s">
        <v>255</v>
      </c>
      <c r="C152" s="43">
        <v>4</v>
      </c>
      <c r="D152" s="43" t="s">
        <v>257</v>
      </c>
      <c r="E152" s="43">
        <v>1</v>
      </c>
      <c r="F152" s="43">
        <v>3111</v>
      </c>
      <c r="G152" s="42" t="s">
        <v>233</v>
      </c>
      <c r="H152" s="82">
        <v>3120</v>
      </c>
      <c r="I152" s="82">
        <v>0</v>
      </c>
      <c r="J152" s="82">
        <v>3120</v>
      </c>
      <c r="K152" s="82">
        <v>0</v>
      </c>
      <c r="L152" s="82">
        <v>1824.49</v>
      </c>
      <c r="M152" s="82">
        <v>1824.49</v>
      </c>
      <c r="N152" s="82">
        <v>1824.49</v>
      </c>
      <c r="O152" s="82">
        <v>1295.51</v>
      </c>
    </row>
    <row r="153" spans="1:15" x14ac:dyDescent="0.2">
      <c r="A153" s="43" t="s">
        <v>177</v>
      </c>
      <c r="B153" s="43" t="s">
        <v>255</v>
      </c>
      <c r="C153" s="43">
        <v>4</v>
      </c>
      <c r="D153" s="43" t="s">
        <v>257</v>
      </c>
      <c r="E153" s="43">
        <v>1</v>
      </c>
      <c r="F153" s="43">
        <v>3141</v>
      </c>
      <c r="G153" s="42" t="s">
        <v>234</v>
      </c>
      <c r="H153" s="82">
        <v>21000</v>
      </c>
      <c r="I153" s="82">
        <v>0</v>
      </c>
      <c r="J153" s="82">
        <v>21000</v>
      </c>
      <c r="K153" s="82">
        <v>0</v>
      </c>
      <c r="L153" s="82">
        <v>13952.6</v>
      </c>
      <c r="M153" s="82">
        <v>13952.6</v>
      </c>
      <c r="N153" s="82">
        <v>12557.84</v>
      </c>
      <c r="O153" s="82">
        <v>7047.4</v>
      </c>
    </row>
    <row r="154" spans="1:15" x14ac:dyDescent="0.2">
      <c r="A154" s="43" t="s">
        <v>177</v>
      </c>
      <c r="B154" s="43" t="s">
        <v>255</v>
      </c>
      <c r="C154" s="43">
        <v>4</v>
      </c>
      <c r="D154" s="43" t="s">
        <v>257</v>
      </c>
      <c r="E154" s="43">
        <v>1</v>
      </c>
      <c r="F154" s="43">
        <v>3221</v>
      </c>
      <c r="G154" s="42" t="s">
        <v>258</v>
      </c>
      <c r="H154" s="82">
        <v>31200</v>
      </c>
      <c r="I154" s="82">
        <v>-10</v>
      </c>
      <c r="J154" s="82">
        <v>31190</v>
      </c>
      <c r="K154" s="82">
        <v>0</v>
      </c>
      <c r="L154" s="82">
        <v>25142.76</v>
      </c>
      <c r="M154" s="82">
        <v>25142.76</v>
      </c>
      <c r="N154" s="82">
        <v>25142.76</v>
      </c>
      <c r="O154" s="82">
        <v>6047.24</v>
      </c>
    </row>
    <row r="155" spans="1:15" x14ac:dyDescent="0.2">
      <c r="A155" s="43" t="s">
        <v>177</v>
      </c>
      <c r="B155" s="43" t="s">
        <v>255</v>
      </c>
      <c r="C155" s="43">
        <v>4</v>
      </c>
      <c r="D155" s="43" t="s">
        <v>257</v>
      </c>
      <c r="E155" s="43">
        <v>1</v>
      </c>
      <c r="F155" s="43">
        <v>3531</v>
      </c>
      <c r="G155" s="42" t="s">
        <v>207</v>
      </c>
      <c r="H155" s="82">
        <v>0</v>
      </c>
      <c r="I155" s="82">
        <v>200</v>
      </c>
      <c r="J155" s="82">
        <v>200</v>
      </c>
      <c r="K155" s="82">
        <v>0</v>
      </c>
      <c r="L155" s="82">
        <v>200</v>
      </c>
      <c r="M155" s="82">
        <v>200</v>
      </c>
      <c r="N155" s="82">
        <v>200</v>
      </c>
      <c r="O155" s="82">
        <v>0</v>
      </c>
    </row>
    <row r="156" spans="1:15" x14ac:dyDescent="0.2">
      <c r="A156" s="43" t="s">
        <v>177</v>
      </c>
      <c r="B156" s="43" t="s">
        <v>255</v>
      </c>
      <c r="C156" s="43">
        <v>4</v>
      </c>
      <c r="D156" s="43" t="s">
        <v>257</v>
      </c>
      <c r="E156" s="43">
        <v>2</v>
      </c>
      <c r="G156" s="42" t="s">
        <v>215</v>
      </c>
      <c r="H156" s="82">
        <v>0</v>
      </c>
      <c r="I156" s="82">
        <v>9913.7900000000009</v>
      </c>
      <c r="J156" s="82">
        <v>9913.7900000000009</v>
      </c>
      <c r="K156" s="82">
        <v>0</v>
      </c>
      <c r="L156" s="82">
        <v>9913.7900000000009</v>
      </c>
      <c r="M156" s="82">
        <v>9913.7900000000009</v>
      </c>
      <c r="N156" s="82">
        <v>9913.7900000000009</v>
      </c>
      <c r="O156" s="82">
        <v>0</v>
      </c>
    </row>
    <row r="157" spans="1:15" x14ac:dyDescent="0.2">
      <c r="A157" s="43" t="s">
        <v>177</v>
      </c>
      <c r="B157" s="43" t="s">
        <v>255</v>
      </c>
      <c r="C157" s="43">
        <v>4</v>
      </c>
      <c r="D157" s="43" t="s">
        <v>257</v>
      </c>
      <c r="E157" s="43">
        <v>2</v>
      </c>
      <c r="F157" s="43">
        <v>5151</v>
      </c>
      <c r="G157" s="42" t="s">
        <v>216</v>
      </c>
      <c r="H157" s="82">
        <v>0</v>
      </c>
      <c r="I157" s="82">
        <v>9913.7900000000009</v>
      </c>
      <c r="J157" s="82">
        <v>9913.7900000000009</v>
      </c>
      <c r="K157" s="82">
        <v>0</v>
      </c>
      <c r="L157" s="82">
        <v>9913.7900000000009</v>
      </c>
      <c r="M157" s="82">
        <v>9913.7900000000009</v>
      </c>
      <c r="N157" s="82">
        <v>9913.7900000000009</v>
      </c>
      <c r="O157" s="82">
        <v>0</v>
      </c>
    </row>
    <row r="158" spans="1:15" x14ac:dyDescent="0.2">
      <c r="A158" s="43" t="s">
        <v>177</v>
      </c>
      <c r="B158" s="43" t="s">
        <v>259</v>
      </c>
      <c r="G158" s="42" t="s">
        <v>260</v>
      </c>
      <c r="H158" s="82">
        <v>0</v>
      </c>
      <c r="I158" s="82">
        <v>42482.71</v>
      </c>
      <c r="J158" s="82">
        <v>42482.71</v>
      </c>
      <c r="K158" s="82">
        <v>0</v>
      </c>
      <c r="L158" s="82">
        <v>42481.17</v>
      </c>
      <c r="M158" s="82">
        <v>42481.17</v>
      </c>
      <c r="N158" s="82">
        <v>42481.17</v>
      </c>
      <c r="O158" s="82">
        <v>1.54</v>
      </c>
    </row>
    <row r="159" spans="1:15" x14ac:dyDescent="0.2">
      <c r="A159" s="43" t="s">
        <v>177</v>
      </c>
      <c r="B159" s="43" t="s">
        <v>259</v>
      </c>
      <c r="C159" s="43">
        <v>4</v>
      </c>
      <c r="G159" s="42" t="s">
        <v>181</v>
      </c>
      <c r="H159" s="82">
        <v>0</v>
      </c>
      <c r="I159" s="82">
        <v>42482.71</v>
      </c>
      <c r="J159" s="82">
        <v>42482.71</v>
      </c>
      <c r="K159" s="82">
        <v>0</v>
      </c>
      <c r="L159" s="82">
        <v>42481.17</v>
      </c>
      <c r="M159" s="82">
        <v>42481.17</v>
      </c>
      <c r="N159" s="82">
        <v>42481.17</v>
      </c>
      <c r="O159" s="82">
        <v>1.54</v>
      </c>
    </row>
    <row r="160" spans="1:15" x14ac:dyDescent="0.2">
      <c r="A160" s="43" t="s">
        <v>177</v>
      </c>
      <c r="B160" s="43" t="s">
        <v>259</v>
      </c>
      <c r="C160" s="43">
        <v>4</v>
      </c>
      <c r="D160" s="43" t="s">
        <v>223</v>
      </c>
      <c r="G160" s="42" t="s">
        <v>222</v>
      </c>
      <c r="H160" s="82">
        <v>0</v>
      </c>
      <c r="I160" s="82">
        <v>42482.71</v>
      </c>
      <c r="J160" s="82">
        <v>42482.71</v>
      </c>
      <c r="K160" s="82">
        <v>0</v>
      </c>
      <c r="L160" s="82">
        <v>42481.17</v>
      </c>
      <c r="M160" s="82">
        <v>42481.17</v>
      </c>
      <c r="N160" s="82">
        <v>42481.17</v>
      </c>
      <c r="O160" s="82">
        <v>1.54</v>
      </c>
    </row>
    <row r="161" spans="1:15" x14ac:dyDescent="0.2">
      <c r="A161" s="43" t="s">
        <v>177</v>
      </c>
      <c r="B161" s="43" t="s">
        <v>259</v>
      </c>
      <c r="C161" s="43">
        <v>4</v>
      </c>
      <c r="D161" s="43" t="s">
        <v>223</v>
      </c>
      <c r="E161" s="43">
        <v>4</v>
      </c>
      <c r="G161" s="42" t="s">
        <v>244</v>
      </c>
      <c r="H161" s="82">
        <v>0</v>
      </c>
      <c r="I161" s="82">
        <v>42482.71</v>
      </c>
      <c r="J161" s="82">
        <v>42482.71</v>
      </c>
      <c r="K161" s="82">
        <v>0</v>
      </c>
      <c r="L161" s="82">
        <v>42481.17</v>
      </c>
      <c r="M161" s="82">
        <v>42481.17</v>
      </c>
      <c r="N161" s="82">
        <v>42481.17</v>
      </c>
      <c r="O161" s="82">
        <v>1.54</v>
      </c>
    </row>
    <row r="162" spans="1:15" x14ac:dyDescent="0.2">
      <c r="A162" s="43" t="s">
        <v>177</v>
      </c>
      <c r="B162" s="43" t="s">
        <v>259</v>
      </c>
      <c r="C162" s="43">
        <v>4</v>
      </c>
      <c r="D162" s="43" t="s">
        <v>223</v>
      </c>
      <c r="E162" s="43">
        <v>4</v>
      </c>
      <c r="F162" s="43">
        <v>4521</v>
      </c>
      <c r="G162" s="42" t="s">
        <v>245</v>
      </c>
      <c r="H162" s="82">
        <v>0</v>
      </c>
      <c r="I162" s="82">
        <v>42482.71</v>
      </c>
      <c r="J162" s="82">
        <v>42482.71</v>
      </c>
      <c r="K162" s="82">
        <v>0</v>
      </c>
      <c r="L162" s="82">
        <v>42481.17</v>
      </c>
      <c r="M162" s="82">
        <v>42481.17</v>
      </c>
      <c r="N162" s="82">
        <v>42481.17</v>
      </c>
      <c r="O162" s="82">
        <v>1.54</v>
      </c>
    </row>
    <row r="163" spans="1:15" x14ac:dyDescent="0.2">
      <c r="A163" s="43" t="s">
        <v>261</v>
      </c>
      <c r="G163" s="42" t="s">
        <v>262</v>
      </c>
      <c r="H163" s="82">
        <v>13981940.310000001</v>
      </c>
      <c r="I163" s="82">
        <v>443826.09</v>
      </c>
      <c r="J163" s="82">
        <v>14425766.4</v>
      </c>
      <c r="K163" s="82">
        <v>0</v>
      </c>
      <c r="L163" s="82">
        <v>12558879.220000001</v>
      </c>
      <c r="M163" s="82">
        <v>12558879.220000001</v>
      </c>
      <c r="N163" s="82">
        <v>11799190.49</v>
      </c>
      <c r="O163" s="82">
        <v>1866887.18</v>
      </c>
    </row>
    <row r="164" spans="1:15" x14ac:dyDescent="0.2">
      <c r="A164" s="43" t="s">
        <v>261</v>
      </c>
      <c r="B164" s="43" t="s">
        <v>263</v>
      </c>
      <c r="G164" s="42" t="s">
        <v>264</v>
      </c>
      <c r="H164" s="82">
        <v>10404357.550000001</v>
      </c>
      <c r="I164" s="82">
        <v>12954</v>
      </c>
      <c r="J164" s="82">
        <v>10417311.550000001</v>
      </c>
      <c r="K164" s="82">
        <v>0</v>
      </c>
      <c r="L164" s="82">
        <v>9157848.2100000009</v>
      </c>
      <c r="M164" s="82">
        <v>9157848.2100000009</v>
      </c>
      <c r="N164" s="82">
        <v>8436096.9600000009</v>
      </c>
      <c r="O164" s="82">
        <v>1259463.3400000001</v>
      </c>
    </row>
    <row r="165" spans="1:15" x14ac:dyDescent="0.2">
      <c r="A165" s="43" t="s">
        <v>261</v>
      </c>
      <c r="B165" s="43" t="s">
        <v>263</v>
      </c>
      <c r="C165" s="43">
        <v>4</v>
      </c>
      <c r="G165" s="42" t="s">
        <v>181</v>
      </c>
      <c r="H165" s="82">
        <v>10274488.369999999</v>
      </c>
      <c r="I165" s="82">
        <v>12954</v>
      </c>
      <c r="J165" s="82">
        <v>10287442.369999999</v>
      </c>
      <c r="K165" s="82">
        <v>0</v>
      </c>
      <c r="L165" s="82">
        <v>9157848.2100000009</v>
      </c>
      <c r="M165" s="82">
        <v>9157848.2100000009</v>
      </c>
      <c r="N165" s="82">
        <v>8436096.9600000009</v>
      </c>
      <c r="O165" s="82">
        <v>1129594.1599999999</v>
      </c>
    </row>
    <row r="166" spans="1:15" x14ac:dyDescent="0.2">
      <c r="A166" s="43" t="s">
        <v>261</v>
      </c>
      <c r="B166" s="43" t="s">
        <v>263</v>
      </c>
      <c r="C166" s="43">
        <v>4</v>
      </c>
      <c r="D166" s="43" t="s">
        <v>265</v>
      </c>
      <c r="G166" s="42" t="s">
        <v>266</v>
      </c>
      <c r="H166" s="82">
        <v>10274488.369999999</v>
      </c>
      <c r="I166" s="82">
        <v>12954</v>
      </c>
      <c r="J166" s="82">
        <v>10287442.369999999</v>
      </c>
      <c r="K166" s="82">
        <v>0</v>
      </c>
      <c r="L166" s="82">
        <v>9157848.2100000009</v>
      </c>
      <c r="M166" s="82">
        <v>9157848.2100000009</v>
      </c>
      <c r="N166" s="82">
        <v>8436096.9600000009</v>
      </c>
      <c r="O166" s="82">
        <v>1129594.1599999999</v>
      </c>
    </row>
    <row r="167" spans="1:15" x14ac:dyDescent="0.2">
      <c r="A167" s="43" t="s">
        <v>261</v>
      </c>
      <c r="B167" s="43" t="s">
        <v>263</v>
      </c>
      <c r="C167" s="43">
        <v>4</v>
      </c>
      <c r="D167" s="43" t="s">
        <v>265</v>
      </c>
      <c r="E167" s="43">
        <v>1</v>
      </c>
      <c r="G167" s="42" t="s">
        <v>183</v>
      </c>
      <c r="H167" s="82">
        <v>0</v>
      </c>
      <c r="I167" s="82">
        <v>24239.67</v>
      </c>
      <c r="J167" s="82">
        <v>24239.67</v>
      </c>
      <c r="K167" s="82">
        <v>0</v>
      </c>
      <c r="L167" s="82">
        <v>24239.67</v>
      </c>
      <c r="M167" s="82">
        <v>24239.67</v>
      </c>
      <c r="N167" s="82">
        <v>24239.67</v>
      </c>
      <c r="O167" s="82">
        <v>0</v>
      </c>
    </row>
    <row r="168" spans="1:15" x14ac:dyDescent="0.2">
      <c r="A168" s="43" t="s">
        <v>261</v>
      </c>
      <c r="B168" s="43" t="s">
        <v>263</v>
      </c>
      <c r="C168" s="43">
        <v>4</v>
      </c>
      <c r="D168" s="43" t="s">
        <v>265</v>
      </c>
      <c r="E168" s="43">
        <v>1</v>
      </c>
      <c r="F168" s="43">
        <v>2981</v>
      </c>
      <c r="G168" s="42" t="s">
        <v>267</v>
      </c>
      <c r="H168" s="82">
        <v>0</v>
      </c>
      <c r="I168" s="82">
        <v>23000</v>
      </c>
      <c r="J168" s="82">
        <v>23000</v>
      </c>
      <c r="K168" s="82">
        <v>0</v>
      </c>
      <c r="L168" s="82">
        <v>23000</v>
      </c>
      <c r="M168" s="82">
        <v>23000</v>
      </c>
      <c r="N168" s="82">
        <v>23000</v>
      </c>
      <c r="O168" s="82">
        <v>0</v>
      </c>
    </row>
    <row r="169" spans="1:15" x14ac:dyDescent="0.2">
      <c r="A169" s="43" t="s">
        <v>261</v>
      </c>
      <c r="B169" s="43" t="s">
        <v>263</v>
      </c>
      <c r="C169" s="43">
        <v>4</v>
      </c>
      <c r="D169" s="43" t="s">
        <v>265</v>
      </c>
      <c r="E169" s="43">
        <v>1</v>
      </c>
      <c r="F169" s="43">
        <v>3571</v>
      </c>
      <c r="G169" s="42" t="s">
        <v>268</v>
      </c>
      <c r="H169" s="82">
        <v>0</v>
      </c>
      <c r="I169" s="82">
        <v>1239.67</v>
      </c>
      <c r="J169" s="82">
        <v>1239.67</v>
      </c>
      <c r="K169" s="82">
        <v>0</v>
      </c>
      <c r="L169" s="82">
        <v>1239.67</v>
      </c>
      <c r="M169" s="82">
        <v>1239.67</v>
      </c>
      <c r="N169" s="82">
        <v>1239.67</v>
      </c>
      <c r="O169" s="82">
        <v>0</v>
      </c>
    </row>
    <row r="170" spans="1:15" x14ac:dyDescent="0.2">
      <c r="A170" s="43" t="s">
        <v>261</v>
      </c>
      <c r="B170" s="43" t="s">
        <v>263</v>
      </c>
      <c r="C170" s="43">
        <v>4</v>
      </c>
      <c r="D170" s="43" t="s">
        <v>265</v>
      </c>
      <c r="E170" s="43">
        <v>2</v>
      </c>
      <c r="G170" s="42" t="s">
        <v>215</v>
      </c>
      <c r="H170" s="82">
        <v>0</v>
      </c>
      <c r="I170" s="82">
        <v>156714.32999999999</v>
      </c>
      <c r="J170" s="82">
        <v>156714.32999999999</v>
      </c>
      <c r="K170" s="82">
        <v>0</v>
      </c>
      <c r="L170" s="82">
        <v>156714.32999999999</v>
      </c>
      <c r="M170" s="82">
        <v>156714.32999999999</v>
      </c>
      <c r="N170" s="82">
        <v>156714.32999999999</v>
      </c>
      <c r="O170" s="82">
        <v>0</v>
      </c>
    </row>
    <row r="171" spans="1:15" x14ac:dyDescent="0.2">
      <c r="A171" s="43" t="s">
        <v>261</v>
      </c>
      <c r="B171" s="43" t="s">
        <v>263</v>
      </c>
      <c r="C171" s="43">
        <v>4</v>
      </c>
      <c r="D171" s="43" t="s">
        <v>265</v>
      </c>
      <c r="E171" s="43">
        <v>2</v>
      </c>
      <c r="F171" s="43">
        <v>5691</v>
      </c>
      <c r="G171" s="42" t="s">
        <v>269</v>
      </c>
      <c r="H171" s="82">
        <v>0</v>
      </c>
      <c r="I171" s="82">
        <v>156714.32999999999</v>
      </c>
      <c r="J171" s="82">
        <v>156714.32999999999</v>
      </c>
      <c r="K171" s="82">
        <v>0</v>
      </c>
      <c r="L171" s="82">
        <v>156714.32999999999</v>
      </c>
      <c r="M171" s="82">
        <v>156714.32999999999</v>
      </c>
      <c r="N171" s="82">
        <v>156714.32999999999</v>
      </c>
      <c r="O171" s="82">
        <v>0</v>
      </c>
    </row>
    <row r="172" spans="1:15" x14ac:dyDescent="0.2">
      <c r="A172" s="43" t="s">
        <v>261</v>
      </c>
      <c r="B172" s="43" t="s">
        <v>263</v>
      </c>
      <c r="C172" s="43">
        <v>4</v>
      </c>
      <c r="D172" s="43" t="s">
        <v>265</v>
      </c>
      <c r="E172" s="43">
        <v>1</v>
      </c>
      <c r="G172" s="42" t="s">
        <v>183</v>
      </c>
      <c r="H172" s="82">
        <v>9945357.5500000007</v>
      </c>
      <c r="I172" s="82">
        <v>-168000</v>
      </c>
      <c r="J172" s="82">
        <v>9777357.5500000007</v>
      </c>
      <c r="K172" s="82">
        <v>0</v>
      </c>
      <c r="L172" s="82">
        <v>8780772.8900000006</v>
      </c>
      <c r="M172" s="82">
        <v>8780772.8900000006</v>
      </c>
      <c r="N172" s="82">
        <v>8059021.6399999997</v>
      </c>
      <c r="O172" s="82">
        <v>996584.66</v>
      </c>
    </row>
    <row r="173" spans="1:15" x14ac:dyDescent="0.2">
      <c r="A173" s="43" t="s">
        <v>261</v>
      </c>
      <c r="B173" s="43" t="s">
        <v>263</v>
      </c>
      <c r="C173" s="43">
        <v>4</v>
      </c>
      <c r="D173" s="43" t="s">
        <v>265</v>
      </c>
      <c r="E173" s="43">
        <v>1</v>
      </c>
      <c r="F173" s="43">
        <v>1131</v>
      </c>
      <c r="G173" s="42" t="s">
        <v>184</v>
      </c>
      <c r="H173" s="82">
        <v>486209.7</v>
      </c>
      <c r="I173" s="82">
        <v>15</v>
      </c>
      <c r="J173" s="82">
        <v>486224.7</v>
      </c>
      <c r="K173" s="82">
        <v>0</v>
      </c>
      <c r="L173" s="82">
        <v>486223.2</v>
      </c>
      <c r="M173" s="82">
        <v>486223.2</v>
      </c>
      <c r="N173" s="82">
        <v>486223.2</v>
      </c>
      <c r="O173" s="82">
        <v>1.5</v>
      </c>
    </row>
    <row r="174" spans="1:15" x14ac:dyDescent="0.2">
      <c r="A174" s="43" t="s">
        <v>261</v>
      </c>
      <c r="B174" s="43" t="s">
        <v>263</v>
      </c>
      <c r="C174" s="43">
        <v>4</v>
      </c>
      <c r="D174" s="43" t="s">
        <v>265</v>
      </c>
      <c r="E174" s="43">
        <v>1</v>
      </c>
      <c r="F174" s="43">
        <v>1212</v>
      </c>
      <c r="G174" s="42" t="s">
        <v>186</v>
      </c>
      <c r="H174" s="82">
        <v>428156.91</v>
      </c>
      <c r="I174" s="82">
        <v>4000</v>
      </c>
      <c r="J174" s="82">
        <v>432156.91</v>
      </c>
      <c r="K174" s="82">
        <v>0</v>
      </c>
      <c r="L174" s="82">
        <v>428451.47</v>
      </c>
      <c r="M174" s="82">
        <v>428451.47</v>
      </c>
      <c r="N174" s="82">
        <v>428451.47</v>
      </c>
      <c r="O174" s="82">
        <v>3705.44</v>
      </c>
    </row>
    <row r="175" spans="1:15" x14ac:dyDescent="0.2">
      <c r="A175" s="43" t="s">
        <v>261</v>
      </c>
      <c r="B175" s="43" t="s">
        <v>263</v>
      </c>
      <c r="C175" s="43">
        <v>4</v>
      </c>
      <c r="D175" s="43" t="s">
        <v>265</v>
      </c>
      <c r="E175" s="43">
        <v>1</v>
      </c>
      <c r="F175" s="43">
        <v>1311</v>
      </c>
      <c r="G175" s="42" t="s">
        <v>188</v>
      </c>
      <c r="H175" s="82">
        <v>2249.1999999999998</v>
      </c>
      <c r="I175" s="82">
        <v>0</v>
      </c>
      <c r="J175" s="82">
        <v>2249.1999999999998</v>
      </c>
      <c r="K175" s="82">
        <v>0</v>
      </c>
      <c r="L175" s="82">
        <v>2249.19</v>
      </c>
      <c r="M175" s="82">
        <v>2249.19</v>
      </c>
      <c r="N175" s="82">
        <v>2249.19</v>
      </c>
      <c r="O175" s="82">
        <v>0.01</v>
      </c>
    </row>
    <row r="176" spans="1:15" x14ac:dyDescent="0.2">
      <c r="A176" s="43" t="s">
        <v>261</v>
      </c>
      <c r="B176" s="43" t="s">
        <v>263</v>
      </c>
      <c r="C176" s="43">
        <v>4</v>
      </c>
      <c r="D176" s="43" t="s">
        <v>265</v>
      </c>
      <c r="E176" s="43">
        <v>1</v>
      </c>
      <c r="F176" s="43">
        <v>1321</v>
      </c>
      <c r="G176" s="42" t="s">
        <v>189</v>
      </c>
      <c r="H176" s="82">
        <v>36912.53</v>
      </c>
      <c r="I176" s="82">
        <v>0</v>
      </c>
      <c r="J176" s="82">
        <v>36912.53</v>
      </c>
      <c r="K176" s="82">
        <v>0</v>
      </c>
      <c r="L176" s="82">
        <v>36907.4</v>
      </c>
      <c r="M176" s="82">
        <v>36907.4</v>
      </c>
      <c r="N176" s="82">
        <v>36907.4</v>
      </c>
      <c r="O176" s="82">
        <v>5.13</v>
      </c>
    </row>
    <row r="177" spans="1:15" x14ac:dyDescent="0.2">
      <c r="A177" s="43" t="s">
        <v>261</v>
      </c>
      <c r="B177" s="43" t="s">
        <v>263</v>
      </c>
      <c r="C177" s="43">
        <v>4</v>
      </c>
      <c r="D177" s="43" t="s">
        <v>265</v>
      </c>
      <c r="E177" s="43">
        <v>1</v>
      </c>
      <c r="F177" s="43">
        <v>1323</v>
      </c>
      <c r="G177" s="42" t="s">
        <v>190</v>
      </c>
      <c r="H177" s="82">
        <v>138421.98000000001</v>
      </c>
      <c r="I177" s="82">
        <v>0</v>
      </c>
      <c r="J177" s="82">
        <v>138421.98000000001</v>
      </c>
      <c r="K177" s="82">
        <v>0</v>
      </c>
      <c r="L177" s="82">
        <v>138403.85999999999</v>
      </c>
      <c r="M177" s="82">
        <v>138403.85999999999</v>
      </c>
      <c r="N177" s="82">
        <v>138403.85999999999</v>
      </c>
      <c r="O177" s="82">
        <v>18.12</v>
      </c>
    </row>
    <row r="178" spans="1:15" x14ac:dyDescent="0.2">
      <c r="A178" s="43" t="s">
        <v>261</v>
      </c>
      <c r="B178" s="43" t="s">
        <v>263</v>
      </c>
      <c r="C178" s="43">
        <v>4</v>
      </c>
      <c r="D178" s="43" t="s">
        <v>265</v>
      </c>
      <c r="E178" s="43">
        <v>1</v>
      </c>
      <c r="F178" s="43">
        <v>1342</v>
      </c>
      <c r="G178" s="42" t="s">
        <v>270</v>
      </c>
      <c r="H178" s="82">
        <v>33843.97</v>
      </c>
      <c r="I178" s="82">
        <v>5000</v>
      </c>
      <c r="J178" s="82">
        <v>38843.97</v>
      </c>
      <c r="K178" s="82">
        <v>0</v>
      </c>
      <c r="L178" s="82">
        <v>32931.26</v>
      </c>
      <c r="M178" s="82">
        <v>32931.26</v>
      </c>
      <c r="N178" s="82">
        <v>32931.26</v>
      </c>
      <c r="O178" s="82">
        <v>5912.71</v>
      </c>
    </row>
    <row r="179" spans="1:15" x14ac:dyDescent="0.2">
      <c r="A179" s="43" t="s">
        <v>261</v>
      </c>
      <c r="B179" s="43" t="s">
        <v>263</v>
      </c>
      <c r="C179" s="43">
        <v>4</v>
      </c>
      <c r="D179" s="43" t="s">
        <v>265</v>
      </c>
      <c r="E179" s="43">
        <v>1</v>
      </c>
      <c r="F179" s="43">
        <v>1541</v>
      </c>
      <c r="G179" s="42" t="s">
        <v>191</v>
      </c>
      <c r="H179" s="82">
        <v>208389.48</v>
      </c>
      <c r="I179" s="82">
        <v>0</v>
      </c>
      <c r="J179" s="82">
        <v>208389.48</v>
      </c>
      <c r="K179" s="82">
        <v>0</v>
      </c>
      <c r="L179" s="82">
        <v>208383.22</v>
      </c>
      <c r="M179" s="82">
        <v>208383.22</v>
      </c>
      <c r="N179" s="82">
        <v>208383.22</v>
      </c>
      <c r="O179" s="82">
        <v>6.26</v>
      </c>
    </row>
    <row r="180" spans="1:15" x14ac:dyDescent="0.2">
      <c r="A180" s="43" t="s">
        <v>261</v>
      </c>
      <c r="B180" s="43" t="s">
        <v>263</v>
      </c>
      <c r="C180" s="43">
        <v>4</v>
      </c>
      <c r="D180" s="43" t="s">
        <v>265</v>
      </c>
      <c r="E180" s="43">
        <v>1</v>
      </c>
      <c r="F180" s="43">
        <v>2131</v>
      </c>
      <c r="G180" s="42" t="s">
        <v>195</v>
      </c>
      <c r="H180" s="82">
        <v>0</v>
      </c>
      <c r="I180" s="82">
        <v>40000</v>
      </c>
      <c r="J180" s="82">
        <v>40000</v>
      </c>
      <c r="K180" s="82">
        <v>0</v>
      </c>
      <c r="L180" s="82">
        <v>40000</v>
      </c>
      <c r="M180" s="82">
        <v>40000</v>
      </c>
      <c r="N180" s="82">
        <v>40000</v>
      </c>
      <c r="O180" s="82">
        <v>0</v>
      </c>
    </row>
    <row r="181" spans="1:15" x14ac:dyDescent="0.2">
      <c r="A181" s="43" t="s">
        <v>261</v>
      </c>
      <c r="B181" s="43" t="s">
        <v>263</v>
      </c>
      <c r="C181" s="43">
        <v>4</v>
      </c>
      <c r="D181" s="43" t="s">
        <v>265</v>
      </c>
      <c r="E181" s="43">
        <v>1</v>
      </c>
      <c r="F181" s="43">
        <v>2351</v>
      </c>
      <c r="G181" s="42" t="s">
        <v>271</v>
      </c>
      <c r="H181" s="82">
        <v>81926</v>
      </c>
      <c r="I181" s="82">
        <v>-24015</v>
      </c>
      <c r="J181" s="82">
        <v>57911</v>
      </c>
      <c r="K181" s="82">
        <v>0</v>
      </c>
      <c r="L181" s="82">
        <v>5800</v>
      </c>
      <c r="M181" s="82">
        <v>5800</v>
      </c>
      <c r="N181" s="82">
        <v>5800</v>
      </c>
      <c r="O181" s="82">
        <v>52111</v>
      </c>
    </row>
    <row r="182" spans="1:15" x14ac:dyDescent="0.2">
      <c r="A182" s="43" t="s">
        <v>261</v>
      </c>
      <c r="B182" s="43" t="s">
        <v>263</v>
      </c>
      <c r="C182" s="43">
        <v>4</v>
      </c>
      <c r="D182" s="43" t="s">
        <v>265</v>
      </c>
      <c r="E182" s="43">
        <v>1</v>
      </c>
      <c r="F182" s="43">
        <v>2461</v>
      </c>
      <c r="G182" s="42" t="s">
        <v>272</v>
      </c>
      <c r="H182" s="82">
        <v>281952.55</v>
      </c>
      <c r="I182" s="82">
        <v>-110000</v>
      </c>
      <c r="J182" s="82">
        <v>171952.55</v>
      </c>
      <c r="K182" s="82">
        <v>0</v>
      </c>
      <c r="L182" s="82">
        <v>89454</v>
      </c>
      <c r="M182" s="82">
        <v>89454</v>
      </c>
      <c r="N182" s="82">
        <v>88254</v>
      </c>
      <c r="O182" s="82">
        <v>82498.55</v>
      </c>
    </row>
    <row r="183" spans="1:15" x14ac:dyDescent="0.2">
      <c r="A183" s="43" t="s">
        <v>261</v>
      </c>
      <c r="B183" s="43" t="s">
        <v>263</v>
      </c>
      <c r="C183" s="43">
        <v>4</v>
      </c>
      <c r="D183" s="43" t="s">
        <v>265</v>
      </c>
      <c r="E183" s="43">
        <v>1</v>
      </c>
      <c r="F183" s="43">
        <v>2511</v>
      </c>
      <c r="G183" s="42" t="s">
        <v>273</v>
      </c>
      <c r="H183" s="82">
        <v>160938.5</v>
      </c>
      <c r="I183" s="82">
        <v>0</v>
      </c>
      <c r="J183" s="82">
        <v>160938.5</v>
      </c>
      <c r="K183" s="82">
        <v>0</v>
      </c>
      <c r="L183" s="82">
        <v>105612.5</v>
      </c>
      <c r="M183" s="82">
        <v>105612.5</v>
      </c>
      <c r="N183" s="82">
        <v>105612.5</v>
      </c>
      <c r="O183" s="82">
        <v>55326</v>
      </c>
    </row>
    <row r="184" spans="1:15" x14ac:dyDescent="0.2">
      <c r="A184" s="43" t="s">
        <v>261</v>
      </c>
      <c r="B184" s="43" t="s">
        <v>263</v>
      </c>
      <c r="C184" s="43">
        <v>4</v>
      </c>
      <c r="D184" s="43" t="s">
        <v>265</v>
      </c>
      <c r="E184" s="43">
        <v>1</v>
      </c>
      <c r="F184" s="43">
        <v>2981</v>
      </c>
      <c r="G184" s="42" t="s">
        <v>267</v>
      </c>
      <c r="H184" s="82">
        <v>600000</v>
      </c>
      <c r="I184" s="82">
        <v>-250250</v>
      </c>
      <c r="J184" s="82">
        <v>349750</v>
      </c>
      <c r="K184" s="82">
        <v>0</v>
      </c>
      <c r="L184" s="82">
        <v>296825.64</v>
      </c>
      <c r="M184" s="82">
        <v>296825.64</v>
      </c>
      <c r="N184" s="82">
        <v>296825.64</v>
      </c>
      <c r="O184" s="82">
        <v>52924.36</v>
      </c>
    </row>
    <row r="185" spans="1:15" x14ac:dyDescent="0.2">
      <c r="A185" s="43" t="s">
        <v>261</v>
      </c>
      <c r="B185" s="43" t="s">
        <v>263</v>
      </c>
      <c r="C185" s="43">
        <v>4</v>
      </c>
      <c r="D185" s="43" t="s">
        <v>265</v>
      </c>
      <c r="E185" s="43">
        <v>1</v>
      </c>
      <c r="F185" s="43">
        <v>3111</v>
      </c>
      <c r="G185" s="42" t="s">
        <v>233</v>
      </c>
      <c r="H185" s="82">
        <v>7486356.7300000004</v>
      </c>
      <c r="I185" s="82">
        <v>-58000</v>
      </c>
      <c r="J185" s="82">
        <v>7428356.7300000004</v>
      </c>
      <c r="K185" s="82">
        <v>0</v>
      </c>
      <c r="L185" s="82">
        <v>6703031.04</v>
      </c>
      <c r="M185" s="82">
        <v>6703031.04</v>
      </c>
      <c r="N185" s="82">
        <v>5983279.79</v>
      </c>
      <c r="O185" s="82">
        <v>725325.69</v>
      </c>
    </row>
    <row r="186" spans="1:15" x14ac:dyDescent="0.2">
      <c r="A186" s="43" t="s">
        <v>261</v>
      </c>
      <c r="B186" s="43" t="s">
        <v>263</v>
      </c>
      <c r="C186" s="43">
        <v>4</v>
      </c>
      <c r="D186" s="43" t="s">
        <v>265</v>
      </c>
      <c r="E186" s="43">
        <v>1</v>
      </c>
      <c r="F186" s="43">
        <v>3321</v>
      </c>
      <c r="G186" s="42" t="s">
        <v>274</v>
      </c>
      <c r="H186" s="82">
        <v>0</v>
      </c>
      <c r="I186" s="82">
        <v>50000</v>
      </c>
      <c r="J186" s="82">
        <v>50000</v>
      </c>
      <c r="K186" s="82">
        <v>0</v>
      </c>
      <c r="L186" s="82">
        <v>50000</v>
      </c>
      <c r="M186" s="82">
        <v>50000</v>
      </c>
      <c r="N186" s="82">
        <v>50000</v>
      </c>
      <c r="O186" s="82">
        <v>0</v>
      </c>
    </row>
    <row r="187" spans="1:15" x14ac:dyDescent="0.2">
      <c r="A187" s="43" t="s">
        <v>261</v>
      </c>
      <c r="B187" s="43" t="s">
        <v>263</v>
      </c>
      <c r="C187" s="43">
        <v>4</v>
      </c>
      <c r="D187" s="43" t="s">
        <v>265</v>
      </c>
      <c r="E187" s="43">
        <v>1</v>
      </c>
      <c r="F187" s="43">
        <v>3571</v>
      </c>
      <c r="G187" s="42" t="s">
        <v>268</v>
      </c>
      <c r="H187" s="82">
        <v>0</v>
      </c>
      <c r="I187" s="82">
        <v>140000</v>
      </c>
      <c r="J187" s="82">
        <v>140000</v>
      </c>
      <c r="K187" s="82">
        <v>0</v>
      </c>
      <c r="L187" s="82">
        <v>121250.11</v>
      </c>
      <c r="M187" s="82">
        <v>121250.11</v>
      </c>
      <c r="N187" s="82">
        <v>120450.11</v>
      </c>
      <c r="O187" s="82">
        <v>18749.89</v>
      </c>
    </row>
    <row r="188" spans="1:15" x14ac:dyDescent="0.2">
      <c r="A188" s="43" t="s">
        <v>261</v>
      </c>
      <c r="B188" s="43" t="s">
        <v>263</v>
      </c>
      <c r="C188" s="43">
        <v>4</v>
      </c>
      <c r="D188" s="43" t="s">
        <v>265</v>
      </c>
      <c r="E188" s="43">
        <v>1</v>
      </c>
      <c r="F188" s="43">
        <v>3581</v>
      </c>
      <c r="G188" s="42" t="s">
        <v>275</v>
      </c>
      <c r="H188" s="82">
        <v>0</v>
      </c>
      <c r="I188" s="82">
        <v>35250</v>
      </c>
      <c r="J188" s="82">
        <v>35250</v>
      </c>
      <c r="K188" s="82">
        <v>0</v>
      </c>
      <c r="L188" s="82">
        <v>35250</v>
      </c>
      <c r="M188" s="82">
        <v>35250</v>
      </c>
      <c r="N188" s="82">
        <v>35250</v>
      </c>
      <c r="O188" s="82">
        <v>0</v>
      </c>
    </row>
    <row r="189" spans="1:15" x14ac:dyDescent="0.2">
      <c r="A189" s="43" t="s">
        <v>261</v>
      </c>
      <c r="B189" s="43" t="s">
        <v>263</v>
      </c>
      <c r="C189" s="43">
        <v>4</v>
      </c>
      <c r="D189" s="43" t="s">
        <v>265</v>
      </c>
      <c r="E189" s="43">
        <v>2</v>
      </c>
      <c r="G189" s="42" t="s">
        <v>215</v>
      </c>
      <c r="H189" s="82">
        <v>329130.82</v>
      </c>
      <c r="I189" s="82">
        <v>0</v>
      </c>
      <c r="J189" s="82">
        <v>329130.82</v>
      </c>
      <c r="K189" s="82">
        <v>0</v>
      </c>
      <c r="L189" s="82">
        <v>196121.32</v>
      </c>
      <c r="M189" s="82">
        <v>196121.32</v>
      </c>
      <c r="N189" s="82">
        <v>196121.32</v>
      </c>
      <c r="O189" s="82">
        <v>133009.5</v>
      </c>
    </row>
    <row r="190" spans="1:15" x14ac:dyDescent="0.2">
      <c r="A190" s="43" t="s">
        <v>261</v>
      </c>
      <c r="B190" s="43" t="s">
        <v>263</v>
      </c>
      <c r="C190" s="43">
        <v>4</v>
      </c>
      <c r="D190" s="43" t="s">
        <v>265</v>
      </c>
      <c r="E190" s="43">
        <v>2</v>
      </c>
      <c r="F190" s="43">
        <v>5663</v>
      </c>
      <c r="G190" s="42" t="s">
        <v>276</v>
      </c>
      <c r="H190" s="82">
        <v>135000</v>
      </c>
      <c r="I190" s="82">
        <v>0</v>
      </c>
      <c r="J190" s="82">
        <v>135000</v>
      </c>
      <c r="K190" s="82">
        <v>0</v>
      </c>
      <c r="L190" s="82">
        <v>25000</v>
      </c>
      <c r="M190" s="82">
        <v>25000</v>
      </c>
      <c r="N190" s="82">
        <v>25000</v>
      </c>
      <c r="O190" s="82">
        <v>110000</v>
      </c>
    </row>
    <row r="191" spans="1:15" x14ac:dyDescent="0.2">
      <c r="A191" s="43" t="s">
        <v>261</v>
      </c>
      <c r="B191" s="43" t="s">
        <v>263</v>
      </c>
      <c r="C191" s="43">
        <v>4</v>
      </c>
      <c r="D191" s="43" t="s">
        <v>265</v>
      </c>
      <c r="E191" s="43">
        <v>2</v>
      </c>
      <c r="F191" s="43">
        <v>5691</v>
      </c>
      <c r="G191" s="42" t="s">
        <v>269</v>
      </c>
      <c r="H191" s="82">
        <v>194130.82</v>
      </c>
      <c r="I191" s="82">
        <v>0</v>
      </c>
      <c r="J191" s="82">
        <v>194130.82</v>
      </c>
      <c r="K191" s="82">
        <v>0</v>
      </c>
      <c r="L191" s="82">
        <v>171121.32</v>
      </c>
      <c r="M191" s="82">
        <v>171121.32</v>
      </c>
      <c r="N191" s="82">
        <v>171121.32</v>
      </c>
      <c r="O191" s="82">
        <v>23009.5</v>
      </c>
    </row>
    <row r="192" spans="1:15" x14ac:dyDescent="0.2">
      <c r="A192" s="43" t="s">
        <v>261</v>
      </c>
      <c r="B192" s="43" t="s">
        <v>263</v>
      </c>
      <c r="C192" s="43">
        <v>5</v>
      </c>
      <c r="G192" s="42" t="s">
        <v>219</v>
      </c>
      <c r="H192" s="82">
        <v>129869.18</v>
      </c>
      <c r="I192" s="82">
        <v>0</v>
      </c>
      <c r="J192" s="82">
        <v>129869.18</v>
      </c>
      <c r="K192" s="82">
        <v>0</v>
      </c>
      <c r="L192" s="82">
        <v>0</v>
      </c>
      <c r="M192" s="82">
        <v>0</v>
      </c>
      <c r="N192" s="82">
        <v>0</v>
      </c>
      <c r="O192" s="82">
        <v>129869.18</v>
      </c>
    </row>
    <row r="193" spans="1:15" x14ac:dyDescent="0.2">
      <c r="A193" s="43" t="s">
        <v>261</v>
      </c>
      <c r="B193" s="43" t="s">
        <v>263</v>
      </c>
      <c r="C193" s="43">
        <v>5</v>
      </c>
      <c r="D193" s="43" t="s">
        <v>265</v>
      </c>
      <c r="G193" s="42" t="s">
        <v>266</v>
      </c>
      <c r="H193" s="82">
        <v>129869.18</v>
      </c>
      <c r="I193" s="82">
        <v>0</v>
      </c>
      <c r="J193" s="82">
        <v>129869.18</v>
      </c>
      <c r="K193" s="82">
        <v>0</v>
      </c>
      <c r="L193" s="82">
        <v>0</v>
      </c>
      <c r="M193" s="82">
        <v>0</v>
      </c>
      <c r="N193" s="82">
        <v>0</v>
      </c>
      <c r="O193" s="82">
        <v>129869.18</v>
      </c>
    </row>
    <row r="194" spans="1:15" x14ac:dyDescent="0.2">
      <c r="A194" s="43" t="s">
        <v>261</v>
      </c>
      <c r="B194" s="43" t="s">
        <v>263</v>
      </c>
      <c r="C194" s="43">
        <v>5</v>
      </c>
      <c r="D194" s="43" t="s">
        <v>265</v>
      </c>
      <c r="E194" s="43">
        <v>2</v>
      </c>
      <c r="G194" s="42" t="s">
        <v>215</v>
      </c>
      <c r="H194" s="82">
        <v>129869.18</v>
      </c>
      <c r="I194" s="82">
        <v>0</v>
      </c>
      <c r="J194" s="82">
        <v>129869.18</v>
      </c>
      <c r="K194" s="82">
        <v>0</v>
      </c>
      <c r="L194" s="82">
        <v>0</v>
      </c>
      <c r="M194" s="82">
        <v>0</v>
      </c>
      <c r="N194" s="82">
        <v>0</v>
      </c>
      <c r="O194" s="82">
        <v>129869.18</v>
      </c>
    </row>
    <row r="195" spans="1:15" x14ac:dyDescent="0.2">
      <c r="A195" s="43" t="s">
        <v>261</v>
      </c>
      <c r="B195" s="43" t="s">
        <v>263</v>
      </c>
      <c r="C195" s="43">
        <v>5</v>
      </c>
      <c r="D195" s="43" t="s">
        <v>265</v>
      </c>
      <c r="E195" s="43">
        <v>2</v>
      </c>
      <c r="F195" s="43">
        <v>5691</v>
      </c>
      <c r="G195" s="42" t="s">
        <v>269</v>
      </c>
      <c r="H195" s="82">
        <v>129869.18</v>
      </c>
      <c r="I195" s="82">
        <v>0</v>
      </c>
      <c r="J195" s="82">
        <v>129869.18</v>
      </c>
      <c r="K195" s="82">
        <v>0</v>
      </c>
      <c r="L195" s="82">
        <v>0</v>
      </c>
      <c r="M195" s="82">
        <v>0</v>
      </c>
      <c r="N195" s="82">
        <v>0</v>
      </c>
      <c r="O195" s="82">
        <v>129869.18</v>
      </c>
    </row>
    <row r="196" spans="1:15" x14ac:dyDescent="0.2">
      <c r="A196" s="43" t="s">
        <v>261</v>
      </c>
      <c r="B196" s="43" t="s">
        <v>277</v>
      </c>
      <c r="G196" s="42" t="s">
        <v>278</v>
      </c>
      <c r="H196" s="82">
        <v>3237552.67</v>
      </c>
      <c r="I196" s="82">
        <v>631515</v>
      </c>
      <c r="J196" s="82">
        <v>3869067.67</v>
      </c>
      <c r="K196" s="82">
        <v>0</v>
      </c>
      <c r="L196" s="82">
        <v>3401031.01</v>
      </c>
      <c r="M196" s="82">
        <v>3401031.01</v>
      </c>
      <c r="N196" s="82">
        <v>3363093.53</v>
      </c>
      <c r="O196" s="82">
        <v>468036.66</v>
      </c>
    </row>
    <row r="197" spans="1:15" x14ac:dyDescent="0.2">
      <c r="A197" s="43" t="s">
        <v>261</v>
      </c>
      <c r="B197" s="43" t="s">
        <v>277</v>
      </c>
      <c r="C197" s="43">
        <v>4</v>
      </c>
      <c r="G197" s="42" t="s">
        <v>181</v>
      </c>
      <c r="H197" s="82">
        <v>3237552.67</v>
      </c>
      <c r="I197" s="82">
        <v>631515</v>
      </c>
      <c r="J197" s="82">
        <v>3869067.67</v>
      </c>
      <c r="K197" s="82">
        <v>0</v>
      </c>
      <c r="L197" s="82">
        <v>3401031.01</v>
      </c>
      <c r="M197" s="82">
        <v>3401031.01</v>
      </c>
      <c r="N197" s="82">
        <v>3363093.53</v>
      </c>
      <c r="O197" s="82">
        <v>468036.66</v>
      </c>
    </row>
    <row r="198" spans="1:15" x14ac:dyDescent="0.2">
      <c r="A198" s="43" t="s">
        <v>261</v>
      </c>
      <c r="B198" s="43" t="s">
        <v>277</v>
      </c>
      <c r="C198" s="43">
        <v>4</v>
      </c>
      <c r="D198" s="43" t="s">
        <v>279</v>
      </c>
      <c r="G198" s="42" t="s">
        <v>278</v>
      </c>
      <c r="H198" s="82">
        <v>3237552.67</v>
      </c>
      <c r="I198" s="82">
        <v>631515</v>
      </c>
      <c r="J198" s="82">
        <v>3869067.67</v>
      </c>
      <c r="K198" s="82">
        <v>0</v>
      </c>
      <c r="L198" s="82">
        <v>3401031.01</v>
      </c>
      <c r="M198" s="82">
        <v>3401031.01</v>
      </c>
      <c r="N198" s="82">
        <v>3363093.53</v>
      </c>
      <c r="O198" s="82">
        <v>468036.66</v>
      </c>
    </row>
    <row r="199" spans="1:15" x14ac:dyDescent="0.2">
      <c r="A199" s="43" t="s">
        <v>261</v>
      </c>
      <c r="B199" s="43" t="s">
        <v>277</v>
      </c>
      <c r="C199" s="43">
        <v>4</v>
      </c>
      <c r="D199" s="43" t="s">
        <v>279</v>
      </c>
      <c r="E199" s="43">
        <v>1</v>
      </c>
      <c r="G199" s="42" t="s">
        <v>183</v>
      </c>
      <c r="H199" s="82">
        <v>3237552.67</v>
      </c>
      <c r="I199" s="82">
        <v>631515</v>
      </c>
      <c r="J199" s="82">
        <v>3869067.67</v>
      </c>
      <c r="K199" s="82">
        <v>0</v>
      </c>
      <c r="L199" s="82">
        <v>3401031.01</v>
      </c>
      <c r="M199" s="82">
        <v>3401031.01</v>
      </c>
      <c r="N199" s="82">
        <v>3363093.53</v>
      </c>
      <c r="O199" s="82">
        <v>468036.66</v>
      </c>
    </row>
    <row r="200" spans="1:15" x14ac:dyDescent="0.2">
      <c r="A200" s="43" t="s">
        <v>261</v>
      </c>
      <c r="B200" s="43" t="s">
        <v>277</v>
      </c>
      <c r="C200" s="43">
        <v>4</v>
      </c>
      <c r="D200" s="43" t="s">
        <v>279</v>
      </c>
      <c r="E200" s="43">
        <v>1</v>
      </c>
      <c r="F200" s="43">
        <v>2491</v>
      </c>
      <c r="G200" s="42" t="s">
        <v>197</v>
      </c>
      <c r="H200" s="82">
        <v>0</v>
      </c>
      <c r="I200" s="82">
        <v>231515</v>
      </c>
      <c r="J200" s="82">
        <v>231515</v>
      </c>
      <c r="K200" s="82">
        <v>0</v>
      </c>
      <c r="L200" s="82">
        <v>231515</v>
      </c>
      <c r="M200" s="82">
        <v>231515</v>
      </c>
      <c r="N200" s="82">
        <v>231515</v>
      </c>
      <c r="O200" s="82">
        <v>0</v>
      </c>
    </row>
    <row r="201" spans="1:15" x14ac:dyDescent="0.2">
      <c r="A201" s="43" t="s">
        <v>261</v>
      </c>
      <c r="B201" s="43" t="s">
        <v>277</v>
      </c>
      <c r="C201" s="43">
        <v>4</v>
      </c>
      <c r="D201" s="43" t="s">
        <v>279</v>
      </c>
      <c r="E201" s="43">
        <v>1</v>
      </c>
      <c r="F201" s="43">
        <v>1131</v>
      </c>
      <c r="G201" s="42" t="s">
        <v>184</v>
      </c>
      <c r="H201" s="82">
        <v>443084.76</v>
      </c>
      <c r="I201" s="82">
        <v>0</v>
      </c>
      <c r="J201" s="82">
        <v>443084.76</v>
      </c>
      <c r="K201" s="82">
        <v>0</v>
      </c>
      <c r="L201" s="82">
        <v>404696.75</v>
      </c>
      <c r="M201" s="82">
        <v>404696.75</v>
      </c>
      <c r="N201" s="82">
        <v>404696.75</v>
      </c>
      <c r="O201" s="82">
        <v>38388.01</v>
      </c>
    </row>
    <row r="202" spans="1:15" x14ac:dyDescent="0.2">
      <c r="A202" s="43" t="s">
        <v>261</v>
      </c>
      <c r="B202" s="43" t="s">
        <v>277</v>
      </c>
      <c r="C202" s="43">
        <v>4</v>
      </c>
      <c r="D202" s="43" t="s">
        <v>279</v>
      </c>
      <c r="E202" s="43">
        <v>1</v>
      </c>
      <c r="F202" s="43">
        <v>1212</v>
      </c>
      <c r="G202" s="42" t="s">
        <v>186</v>
      </c>
      <c r="H202" s="82">
        <v>902037.55</v>
      </c>
      <c r="I202" s="82">
        <v>-50000</v>
      </c>
      <c r="J202" s="82">
        <v>852037.55</v>
      </c>
      <c r="K202" s="82">
        <v>0</v>
      </c>
      <c r="L202" s="82">
        <v>820450.35</v>
      </c>
      <c r="M202" s="82">
        <v>820450.35</v>
      </c>
      <c r="N202" s="82">
        <v>820450.35</v>
      </c>
      <c r="O202" s="82">
        <v>31587.200000000001</v>
      </c>
    </row>
    <row r="203" spans="1:15" x14ac:dyDescent="0.2">
      <c r="A203" s="43" t="s">
        <v>261</v>
      </c>
      <c r="B203" s="43" t="s">
        <v>277</v>
      </c>
      <c r="C203" s="43">
        <v>4</v>
      </c>
      <c r="D203" s="43" t="s">
        <v>279</v>
      </c>
      <c r="E203" s="43">
        <v>1</v>
      </c>
      <c r="F203" s="43">
        <v>1311</v>
      </c>
      <c r="G203" s="42" t="s">
        <v>188</v>
      </c>
      <c r="H203" s="82">
        <v>1920.96</v>
      </c>
      <c r="I203" s="82">
        <v>0</v>
      </c>
      <c r="J203" s="82">
        <v>1920.96</v>
      </c>
      <c r="K203" s="82">
        <v>0</v>
      </c>
      <c r="L203" s="82">
        <v>1920.96</v>
      </c>
      <c r="M203" s="82">
        <v>1920.96</v>
      </c>
      <c r="N203" s="82">
        <v>1920.96</v>
      </c>
      <c r="O203" s="82">
        <v>0</v>
      </c>
    </row>
    <row r="204" spans="1:15" x14ac:dyDescent="0.2">
      <c r="A204" s="43" t="s">
        <v>261</v>
      </c>
      <c r="B204" s="43" t="s">
        <v>277</v>
      </c>
      <c r="C204" s="43">
        <v>4</v>
      </c>
      <c r="D204" s="43" t="s">
        <v>279</v>
      </c>
      <c r="E204" s="43">
        <v>1</v>
      </c>
      <c r="F204" s="43">
        <v>1321</v>
      </c>
      <c r="G204" s="42" t="s">
        <v>189</v>
      </c>
      <c r="H204" s="82">
        <v>47662.77</v>
      </c>
      <c r="I204" s="82">
        <v>0</v>
      </c>
      <c r="J204" s="82">
        <v>47662.77</v>
      </c>
      <c r="K204" s="82">
        <v>0</v>
      </c>
      <c r="L204" s="82">
        <v>43342.8</v>
      </c>
      <c r="M204" s="82">
        <v>43342.8</v>
      </c>
      <c r="N204" s="82">
        <v>43342.8</v>
      </c>
      <c r="O204" s="82">
        <v>4319.97</v>
      </c>
    </row>
    <row r="205" spans="1:15" x14ac:dyDescent="0.2">
      <c r="A205" s="43" t="s">
        <v>261</v>
      </c>
      <c r="B205" s="43" t="s">
        <v>277</v>
      </c>
      <c r="C205" s="43">
        <v>4</v>
      </c>
      <c r="D205" s="43" t="s">
        <v>279</v>
      </c>
      <c r="E205" s="43">
        <v>1</v>
      </c>
      <c r="F205" s="43">
        <v>1323</v>
      </c>
      <c r="G205" s="42" t="s">
        <v>190</v>
      </c>
      <c r="H205" s="82">
        <v>178735.39</v>
      </c>
      <c r="I205" s="82">
        <v>0</v>
      </c>
      <c r="J205" s="82">
        <v>178735.39</v>
      </c>
      <c r="K205" s="82">
        <v>0</v>
      </c>
      <c r="L205" s="82">
        <v>162539.41</v>
      </c>
      <c r="M205" s="82">
        <v>162539.41</v>
      </c>
      <c r="N205" s="82">
        <v>162539.41</v>
      </c>
      <c r="O205" s="82">
        <v>16195.98</v>
      </c>
    </row>
    <row r="206" spans="1:15" x14ac:dyDescent="0.2">
      <c r="A206" s="43" t="s">
        <v>261</v>
      </c>
      <c r="B206" s="43" t="s">
        <v>277</v>
      </c>
      <c r="C206" s="43">
        <v>4</v>
      </c>
      <c r="D206" s="43" t="s">
        <v>279</v>
      </c>
      <c r="E206" s="43">
        <v>1</v>
      </c>
      <c r="F206" s="43">
        <v>1331</v>
      </c>
      <c r="G206" s="42" t="s">
        <v>280</v>
      </c>
      <c r="H206" s="82">
        <v>24793.71</v>
      </c>
      <c r="I206" s="82">
        <v>0</v>
      </c>
      <c r="J206" s="82">
        <v>24793.71</v>
      </c>
      <c r="K206" s="82">
        <v>0</v>
      </c>
      <c r="L206" s="82">
        <v>0</v>
      </c>
      <c r="M206" s="82">
        <v>0</v>
      </c>
      <c r="N206" s="82">
        <v>0</v>
      </c>
      <c r="O206" s="82">
        <v>24793.71</v>
      </c>
    </row>
    <row r="207" spans="1:15" x14ac:dyDescent="0.2">
      <c r="A207" s="43" t="s">
        <v>261</v>
      </c>
      <c r="B207" s="43" t="s">
        <v>277</v>
      </c>
      <c r="C207" s="43">
        <v>4</v>
      </c>
      <c r="D207" s="43" t="s">
        <v>279</v>
      </c>
      <c r="E207" s="43">
        <v>1</v>
      </c>
      <c r="F207" s="43">
        <v>1541</v>
      </c>
      <c r="G207" s="42" t="s">
        <v>191</v>
      </c>
      <c r="H207" s="82">
        <v>189906.13</v>
      </c>
      <c r="I207" s="82">
        <v>0</v>
      </c>
      <c r="J207" s="82">
        <v>189906.13</v>
      </c>
      <c r="K207" s="82">
        <v>0</v>
      </c>
      <c r="L207" s="82">
        <v>165260.48000000001</v>
      </c>
      <c r="M207" s="82">
        <v>165260.48000000001</v>
      </c>
      <c r="N207" s="82">
        <v>165260.48000000001</v>
      </c>
      <c r="O207" s="82">
        <v>24645.65</v>
      </c>
    </row>
    <row r="208" spans="1:15" x14ac:dyDescent="0.2">
      <c r="A208" s="43" t="s">
        <v>261</v>
      </c>
      <c r="B208" s="43" t="s">
        <v>277</v>
      </c>
      <c r="C208" s="43">
        <v>4</v>
      </c>
      <c r="D208" s="43" t="s">
        <v>279</v>
      </c>
      <c r="E208" s="43">
        <v>1</v>
      </c>
      <c r="F208" s="43">
        <v>2111</v>
      </c>
      <c r="G208" s="42" t="s">
        <v>192</v>
      </c>
      <c r="H208" s="82">
        <v>7745.33</v>
      </c>
      <c r="I208" s="82">
        <v>0</v>
      </c>
      <c r="J208" s="82">
        <v>7745.33</v>
      </c>
      <c r="K208" s="82">
        <v>0</v>
      </c>
      <c r="L208" s="82">
        <v>637.47</v>
      </c>
      <c r="M208" s="82">
        <v>637.47</v>
      </c>
      <c r="N208" s="82">
        <v>637.47</v>
      </c>
      <c r="O208" s="82">
        <v>7107.86</v>
      </c>
    </row>
    <row r="209" spans="1:15" x14ac:dyDescent="0.2">
      <c r="A209" s="43" t="s">
        <v>261</v>
      </c>
      <c r="B209" s="43" t="s">
        <v>277</v>
      </c>
      <c r="C209" s="43">
        <v>4</v>
      </c>
      <c r="D209" s="43" t="s">
        <v>279</v>
      </c>
      <c r="E209" s="43">
        <v>1</v>
      </c>
      <c r="F209" s="43">
        <v>2121</v>
      </c>
      <c r="G209" s="42" t="s">
        <v>194</v>
      </c>
      <c r="H209" s="82">
        <v>10000</v>
      </c>
      <c r="I209" s="82">
        <v>0</v>
      </c>
      <c r="J209" s="82">
        <v>10000</v>
      </c>
      <c r="K209" s="82">
        <v>0</v>
      </c>
      <c r="L209" s="82">
        <v>360</v>
      </c>
      <c r="M209" s="82">
        <v>360</v>
      </c>
      <c r="N209" s="82">
        <v>360</v>
      </c>
      <c r="O209" s="82">
        <v>9640</v>
      </c>
    </row>
    <row r="210" spans="1:15" x14ac:dyDescent="0.2">
      <c r="A210" s="43" t="s">
        <v>261</v>
      </c>
      <c r="B210" s="43" t="s">
        <v>277</v>
      </c>
      <c r="C210" s="43">
        <v>4</v>
      </c>
      <c r="D210" s="43" t="s">
        <v>279</v>
      </c>
      <c r="E210" s="43">
        <v>1</v>
      </c>
      <c r="F210" s="43">
        <v>2491</v>
      </c>
      <c r="G210" s="42" t="s">
        <v>197</v>
      </c>
      <c r="H210" s="82">
        <v>604961.99</v>
      </c>
      <c r="I210" s="82">
        <v>80000</v>
      </c>
      <c r="J210" s="82">
        <v>684961.99</v>
      </c>
      <c r="K210" s="82">
        <v>0</v>
      </c>
      <c r="L210" s="82">
        <v>608951.53</v>
      </c>
      <c r="M210" s="82">
        <v>608951.53</v>
      </c>
      <c r="N210" s="82">
        <v>591951.07999999996</v>
      </c>
      <c r="O210" s="82">
        <v>76010.460000000006</v>
      </c>
    </row>
    <row r="211" spans="1:15" x14ac:dyDescent="0.2">
      <c r="A211" s="43" t="s">
        <v>261</v>
      </c>
      <c r="B211" s="43" t="s">
        <v>277</v>
      </c>
      <c r="C211" s="43">
        <v>4</v>
      </c>
      <c r="D211" s="43" t="s">
        <v>279</v>
      </c>
      <c r="E211" s="43">
        <v>1</v>
      </c>
      <c r="F211" s="43">
        <v>2612</v>
      </c>
      <c r="G211" s="42" t="s">
        <v>198</v>
      </c>
      <c r="H211" s="82">
        <v>257920</v>
      </c>
      <c r="I211" s="82">
        <v>0</v>
      </c>
      <c r="J211" s="82">
        <v>257920</v>
      </c>
      <c r="K211" s="82">
        <v>0</v>
      </c>
      <c r="L211" s="82">
        <v>200513.64</v>
      </c>
      <c r="M211" s="82">
        <v>200513.64</v>
      </c>
      <c r="N211" s="82">
        <v>179576.61</v>
      </c>
      <c r="O211" s="82">
        <v>57406.36</v>
      </c>
    </row>
    <row r="212" spans="1:15" x14ac:dyDescent="0.2">
      <c r="A212" s="43" t="s">
        <v>261</v>
      </c>
      <c r="B212" s="43" t="s">
        <v>277</v>
      </c>
      <c r="C212" s="43">
        <v>4</v>
      </c>
      <c r="D212" s="43" t="s">
        <v>279</v>
      </c>
      <c r="E212" s="43">
        <v>1</v>
      </c>
      <c r="F212" s="43">
        <v>2721</v>
      </c>
      <c r="G212" s="42" t="s">
        <v>281</v>
      </c>
      <c r="H212" s="82">
        <v>17186</v>
      </c>
      <c r="I212" s="82">
        <v>0</v>
      </c>
      <c r="J212" s="82">
        <v>17186</v>
      </c>
      <c r="K212" s="82">
        <v>0</v>
      </c>
      <c r="L212" s="82">
        <v>7459.92</v>
      </c>
      <c r="M212" s="82">
        <v>7459.92</v>
      </c>
      <c r="N212" s="82">
        <v>7459.92</v>
      </c>
      <c r="O212" s="82">
        <v>9726.08</v>
      </c>
    </row>
    <row r="213" spans="1:15" x14ac:dyDescent="0.2">
      <c r="A213" s="43" t="s">
        <v>261</v>
      </c>
      <c r="B213" s="43" t="s">
        <v>277</v>
      </c>
      <c r="C213" s="43">
        <v>4</v>
      </c>
      <c r="D213" s="43" t="s">
        <v>279</v>
      </c>
      <c r="E213" s="43">
        <v>1</v>
      </c>
      <c r="F213" s="43">
        <v>2911</v>
      </c>
      <c r="G213" s="42" t="s">
        <v>282</v>
      </c>
      <c r="H213" s="82">
        <v>10000</v>
      </c>
      <c r="I213" s="82">
        <v>20000</v>
      </c>
      <c r="J213" s="82">
        <v>30000</v>
      </c>
      <c r="K213" s="82">
        <v>0</v>
      </c>
      <c r="L213" s="82">
        <v>25065.51</v>
      </c>
      <c r="M213" s="82">
        <v>25065.51</v>
      </c>
      <c r="N213" s="82">
        <v>25065.51</v>
      </c>
      <c r="O213" s="82">
        <v>4934.49</v>
      </c>
    </row>
    <row r="214" spans="1:15" x14ac:dyDescent="0.2">
      <c r="A214" s="43" t="s">
        <v>261</v>
      </c>
      <c r="B214" s="43" t="s">
        <v>277</v>
      </c>
      <c r="C214" s="43">
        <v>4</v>
      </c>
      <c r="D214" s="43" t="s">
        <v>279</v>
      </c>
      <c r="E214" s="43">
        <v>1</v>
      </c>
      <c r="F214" s="43">
        <v>2961</v>
      </c>
      <c r="G214" s="42" t="s">
        <v>201</v>
      </c>
      <c r="H214" s="82">
        <v>50000</v>
      </c>
      <c r="I214" s="82">
        <v>0</v>
      </c>
      <c r="J214" s="82">
        <v>50000</v>
      </c>
      <c r="K214" s="82">
        <v>0</v>
      </c>
      <c r="L214" s="82">
        <v>38058.050000000003</v>
      </c>
      <c r="M214" s="82">
        <v>38058.050000000003</v>
      </c>
      <c r="N214" s="82">
        <v>38058.050000000003</v>
      </c>
      <c r="O214" s="82">
        <v>11941.95</v>
      </c>
    </row>
    <row r="215" spans="1:15" x14ac:dyDescent="0.2">
      <c r="A215" s="43" t="s">
        <v>261</v>
      </c>
      <c r="B215" s="43" t="s">
        <v>277</v>
      </c>
      <c r="C215" s="43">
        <v>4</v>
      </c>
      <c r="D215" s="43" t="s">
        <v>279</v>
      </c>
      <c r="E215" s="43">
        <v>1</v>
      </c>
      <c r="F215" s="43">
        <v>3261</v>
      </c>
      <c r="G215" s="42" t="s">
        <v>283</v>
      </c>
      <c r="H215" s="82">
        <v>115221.6</v>
      </c>
      <c r="I215" s="82">
        <v>-30000</v>
      </c>
      <c r="J215" s="82">
        <v>85221.6</v>
      </c>
      <c r="K215" s="82">
        <v>0</v>
      </c>
      <c r="L215" s="82">
        <v>24845</v>
      </c>
      <c r="M215" s="82">
        <v>24845</v>
      </c>
      <c r="N215" s="82">
        <v>24845</v>
      </c>
      <c r="O215" s="82">
        <v>60376.6</v>
      </c>
    </row>
    <row r="216" spans="1:15" x14ac:dyDescent="0.2">
      <c r="A216" s="43" t="s">
        <v>261</v>
      </c>
      <c r="B216" s="43" t="s">
        <v>277</v>
      </c>
      <c r="C216" s="43">
        <v>4</v>
      </c>
      <c r="D216" s="43" t="s">
        <v>279</v>
      </c>
      <c r="E216" s="43">
        <v>1</v>
      </c>
      <c r="F216" s="43">
        <v>3321</v>
      </c>
      <c r="G216" s="42" t="s">
        <v>274</v>
      </c>
      <c r="H216" s="82">
        <v>0</v>
      </c>
      <c r="I216" s="82">
        <v>233000</v>
      </c>
      <c r="J216" s="82">
        <v>233000</v>
      </c>
      <c r="K216" s="82">
        <v>0</v>
      </c>
      <c r="L216" s="82">
        <v>233000</v>
      </c>
      <c r="M216" s="82">
        <v>233000</v>
      </c>
      <c r="N216" s="82">
        <v>233000</v>
      </c>
      <c r="O216" s="82">
        <v>0</v>
      </c>
    </row>
    <row r="217" spans="1:15" x14ac:dyDescent="0.2">
      <c r="A217" s="43" t="s">
        <v>261</v>
      </c>
      <c r="B217" s="43" t="s">
        <v>277</v>
      </c>
      <c r="C217" s="43">
        <v>4</v>
      </c>
      <c r="D217" s="43" t="s">
        <v>279</v>
      </c>
      <c r="E217" s="43">
        <v>1</v>
      </c>
      <c r="F217" s="43">
        <v>3551</v>
      </c>
      <c r="G217" s="42" t="s">
        <v>208</v>
      </c>
      <c r="H217" s="82">
        <v>308373.40000000002</v>
      </c>
      <c r="I217" s="82">
        <v>147000</v>
      </c>
      <c r="J217" s="82">
        <v>455373.4</v>
      </c>
      <c r="K217" s="82">
        <v>0</v>
      </c>
      <c r="L217" s="82">
        <v>397164.14</v>
      </c>
      <c r="M217" s="82">
        <v>397164.14</v>
      </c>
      <c r="N217" s="82">
        <v>397164.14</v>
      </c>
      <c r="O217" s="82">
        <v>58209.26</v>
      </c>
    </row>
    <row r="218" spans="1:15" x14ac:dyDescent="0.2">
      <c r="A218" s="43" t="s">
        <v>261</v>
      </c>
      <c r="B218" s="43" t="s">
        <v>277</v>
      </c>
      <c r="C218" s="43">
        <v>4</v>
      </c>
      <c r="D218" s="43" t="s">
        <v>279</v>
      </c>
      <c r="E218" s="43">
        <v>1</v>
      </c>
      <c r="F218" s="43">
        <v>3571</v>
      </c>
      <c r="G218" s="42" t="s">
        <v>268</v>
      </c>
      <c r="H218" s="82">
        <v>37337.949999999997</v>
      </c>
      <c r="I218" s="82">
        <v>0</v>
      </c>
      <c r="J218" s="82">
        <v>37337.949999999997</v>
      </c>
      <c r="K218" s="82">
        <v>0</v>
      </c>
      <c r="L218" s="82">
        <v>11450</v>
      </c>
      <c r="M218" s="82">
        <v>11450</v>
      </c>
      <c r="N218" s="82">
        <v>11450</v>
      </c>
      <c r="O218" s="82">
        <v>25887.95</v>
      </c>
    </row>
    <row r="219" spans="1:15" x14ac:dyDescent="0.2">
      <c r="A219" s="43" t="s">
        <v>261</v>
      </c>
      <c r="B219" s="43" t="s">
        <v>277</v>
      </c>
      <c r="C219" s="43">
        <v>4</v>
      </c>
      <c r="D219" s="43" t="s">
        <v>279</v>
      </c>
      <c r="E219" s="43">
        <v>1</v>
      </c>
      <c r="F219" s="43">
        <v>3581</v>
      </c>
      <c r="G219" s="42" t="s">
        <v>275</v>
      </c>
      <c r="H219" s="82">
        <v>30665.13</v>
      </c>
      <c r="I219" s="82">
        <v>0</v>
      </c>
      <c r="J219" s="82">
        <v>30665.13</v>
      </c>
      <c r="K219" s="82">
        <v>0</v>
      </c>
      <c r="L219" s="82">
        <v>23800</v>
      </c>
      <c r="M219" s="82">
        <v>23800</v>
      </c>
      <c r="N219" s="82">
        <v>23800</v>
      </c>
      <c r="O219" s="82">
        <v>6865.13</v>
      </c>
    </row>
    <row r="220" spans="1:15" x14ac:dyDescent="0.2">
      <c r="A220" s="43" t="s">
        <v>261</v>
      </c>
      <c r="B220" s="43" t="s">
        <v>284</v>
      </c>
      <c r="G220" s="42" t="s">
        <v>285</v>
      </c>
      <c r="H220" s="82">
        <v>340030.09</v>
      </c>
      <c r="I220" s="82">
        <v>-200642.91</v>
      </c>
      <c r="J220" s="82">
        <v>139387.18</v>
      </c>
      <c r="K220" s="82">
        <v>0</v>
      </c>
      <c r="L220" s="82">
        <v>0</v>
      </c>
      <c r="M220" s="82">
        <v>0</v>
      </c>
      <c r="N220" s="82">
        <v>0</v>
      </c>
      <c r="O220" s="82">
        <v>139387.18</v>
      </c>
    </row>
    <row r="221" spans="1:15" x14ac:dyDescent="0.2">
      <c r="A221" s="43" t="s">
        <v>261</v>
      </c>
      <c r="B221" s="43" t="s">
        <v>284</v>
      </c>
      <c r="C221" s="43">
        <v>4</v>
      </c>
      <c r="G221" s="42" t="s">
        <v>181</v>
      </c>
      <c r="H221" s="82">
        <v>96193.11</v>
      </c>
      <c r="I221" s="82">
        <v>-96193.11</v>
      </c>
      <c r="J221" s="82">
        <v>0</v>
      </c>
      <c r="K221" s="82">
        <v>0</v>
      </c>
      <c r="L221" s="82">
        <v>0</v>
      </c>
      <c r="M221" s="82">
        <v>0</v>
      </c>
      <c r="N221" s="82">
        <v>0</v>
      </c>
      <c r="O221" s="82">
        <v>0</v>
      </c>
    </row>
    <row r="222" spans="1:15" x14ac:dyDescent="0.2">
      <c r="A222" s="43" t="s">
        <v>261</v>
      </c>
      <c r="B222" s="43" t="s">
        <v>284</v>
      </c>
      <c r="C222" s="43">
        <v>4</v>
      </c>
      <c r="D222" s="43" t="s">
        <v>286</v>
      </c>
      <c r="G222" s="42" t="s">
        <v>285</v>
      </c>
      <c r="H222" s="82">
        <v>96193.11</v>
      </c>
      <c r="I222" s="82">
        <v>-96193.11</v>
      </c>
      <c r="J222" s="82">
        <v>0</v>
      </c>
      <c r="K222" s="82">
        <v>0</v>
      </c>
      <c r="L222" s="82">
        <v>0</v>
      </c>
      <c r="M222" s="82">
        <v>0</v>
      </c>
      <c r="N222" s="82">
        <v>0</v>
      </c>
      <c r="O222" s="82">
        <v>0</v>
      </c>
    </row>
    <row r="223" spans="1:15" x14ac:dyDescent="0.2">
      <c r="A223" s="43" t="s">
        <v>261</v>
      </c>
      <c r="B223" s="43" t="s">
        <v>284</v>
      </c>
      <c r="C223" s="43">
        <v>4</v>
      </c>
      <c r="D223" s="43" t="s">
        <v>286</v>
      </c>
      <c r="E223" s="43">
        <v>1</v>
      </c>
      <c r="G223" s="42" t="s">
        <v>183</v>
      </c>
      <c r="H223" s="82">
        <v>96193.11</v>
      </c>
      <c r="I223" s="82">
        <v>-96193.11</v>
      </c>
      <c r="J223" s="82">
        <v>0</v>
      </c>
      <c r="K223" s="82">
        <v>0</v>
      </c>
      <c r="L223" s="82">
        <v>0</v>
      </c>
      <c r="M223" s="82">
        <v>0</v>
      </c>
      <c r="N223" s="82">
        <v>0</v>
      </c>
      <c r="O223" s="82">
        <v>0</v>
      </c>
    </row>
    <row r="224" spans="1:15" x14ac:dyDescent="0.2">
      <c r="A224" s="43" t="s">
        <v>261</v>
      </c>
      <c r="B224" s="43" t="s">
        <v>284</v>
      </c>
      <c r="C224" s="43">
        <v>4</v>
      </c>
      <c r="D224" s="43" t="s">
        <v>286</v>
      </c>
      <c r="E224" s="43">
        <v>1</v>
      </c>
      <c r="F224" s="43">
        <v>1212</v>
      </c>
      <c r="G224" s="42" t="s">
        <v>186</v>
      </c>
      <c r="H224" s="82">
        <v>83200.2</v>
      </c>
      <c r="I224" s="82">
        <v>-83200.2</v>
      </c>
      <c r="J224" s="82">
        <v>0</v>
      </c>
      <c r="K224" s="82">
        <v>0</v>
      </c>
      <c r="L224" s="82">
        <v>0</v>
      </c>
      <c r="M224" s="82">
        <v>0</v>
      </c>
      <c r="N224" s="82">
        <v>0</v>
      </c>
      <c r="O224" s="82">
        <v>0</v>
      </c>
    </row>
    <row r="225" spans="1:15" x14ac:dyDescent="0.2">
      <c r="A225" s="43" t="s">
        <v>261</v>
      </c>
      <c r="B225" s="43" t="s">
        <v>284</v>
      </c>
      <c r="C225" s="43">
        <v>4</v>
      </c>
      <c r="D225" s="43" t="s">
        <v>286</v>
      </c>
      <c r="E225" s="43">
        <v>1</v>
      </c>
      <c r="F225" s="43">
        <v>1321</v>
      </c>
      <c r="G225" s="42" t="s">
        <v>189</v>
      </c>
      <c r="H225" s="82">
        <v>2735.35</v>
      </c>
      <c r="I225" s="82">
        <v>-2735.35</v>
      </c>
      <c r="J225" s="82">
        <v>0</v>
      </c>
      <c r="K225" s="82">
        <v>0</v>
      </c>
      <c r="L225" s="82">
        <v>0</v>
      </c>
      <c r="M225" s="82">
        <v>0</v>
      </c>
      <c r="N225" s="82">
        <v>0</v>
      </c>
      <c r="O225" s="82">
        <v>0</v>
      </c>
    </row>
    <row r="226" spans="1:15" x14ac:dyDescent="0.2">
      <c r="A226" s="43" t="s">
        <v>261</v>
      </c>
      <c r="B226" s="43" t="s">
        <v>284</v>
      </c>
      <c r="C226" s="43">
        <v>4</v>
      </c>
      <c r="D226" s="43" t="s">
        <v>286</v>
      </c>
      <c r="E226" s="43">
        <v>1</v>
      </c>
      <c r="F226" s="43">
        <v>1323</v>
      </c>
      <c r="G226" s="42" t="s">
        <v>190</v>
      </c>
      <c r="H226" s="82">
        <v>10257.56</v>
      </c>
      <c r="I226" s="82">
        <v>-10257.56</v>
      </c>
      <c r="J226" s="82">
        <v>0</v>
      </c>
      <c r="K226" s="82">
        <v>0</v>
      </c>
      <c r="L226" s="82">
        <v>0</v>
      </c>
      <c r="M226" s="82">
        <v>0</v>
      </c>
      <c r="N226" s="82">
        <v>0</v>
      </c>
      <c r="O226" s="82">
        <v>0</v>
      </c>
    </row>
    <row r="227" spans="1:15" x14ac:dyDescent="0.2">
      <c r="A227" s="43" t="s">
        <v>261</v>
      </c>
      <c r="B227" s="43" t="s">
        <v>284</v>
      </c>
      <c r="C227" s="43">
        <v>5</v>
      </c>
      <c r="G227" s="42" t="s">
        <v>219</v>
      </c>
      <c r="H227" s="82">
        <v>243836.98</v>
      </c>
      <c r="I227" s="82">
        <v>-104449.8</v>
      </c>
      <c r="J227" s="82">
        <v>139387.18</v>
      </c>
      <c r="K227" s="82">
        <v>0</v>
      </c>
      <c r="L227" s="82">
        <v>0</v>
      </c>
      <c r="M227" s="82">
        <v>0</v>
      </c>
      <c r="N227" s="82">
        <v>0</v>
      </c>
      <c r="O227" s="82">
        <v>139387.18</v>
      </c>
    </row>
    <row r="228" spans="1:15" x14ac:dyDescent="0.2">
      <c r="A228" s="43" t="s">
        <v>261</v>
      </c>
      <c r="B228" s="43" t="s">
        <v>284</v>
      </c>
      <c r="C228" s="43">
        <v>5</v>
      </c>
      <c r="D228" s="43" t="s">
        <v>286</v>
      </c>
      <c r="G228" s="42" t="s">
        <v>285</v>
      </c>
      <c r="H228" s="82">
        <v>243836.98</v>
      </c>
      <c r="I228" s="82">
        <v>-104449.8</v>
      </c>
      <c r="J228" s="82">
        <v>139387.18</v>
      </c>
      <c r="K228" s="82">
        <v>0</v>
      </c>
      <c r="L228" s="82">
        <v>0</v>
      </c>
      <c r="M228" s="82">
        <v>0</v>
      </c>
      <c r="N228" s="82">
        <v>0</v>
      </c>
      <c r="O228" s="82">
        <v>139387.18</v>
      </c>
    </row>
    <row r="229" spans="1:15" x14ac:dyDescent="0.2">
      <c r="A229" s="43" t="s">
        <v>261</v>
      </c>
      <c r="B229" s="43" t="s">
        <v>284</v>
      </c>
      <c r="C229" s="43">
        <v>5</v>
      </c>
      <c r="D229" s="43" t="s">
        <v>286</v>
      </c>
      <c r="E229" s="43">
        <v>1</v>
      </c>
      <c r="G229" s="42" t="s">
        <v>183</v>
      </c>
      <c r="H229" s="82">
        <v>243836.98</v>
      </c>
      <c r="I229" s="82">
        <v>-104449.8</v>
      </c>
      <c r="J229" s="82">
        <v>139387.18</v>
      </c>
      <c r="K229" s="82">
        <v>0</v>
      </c>
      <c r="L229" s="82">
        <v>0</v>
      </c>
      <c r="M229" s="82">
        <v>0</v>
      </c>
      <c r="N229" s="82">
        <v>0</v>
      </c>
      <c r="O229" s="82">
        <v>139387.18</v>
      </c>
    </row>
    <row r="230" spans="1:15" x14ac:dyDescent="0.2">
      <c r="A230" s="43" t="s">
        <v>261</v>
      </c>
      <c r="B230" s="43" t="s">
        <v>284</v>
      </c>
      <c r="C230" s="43">
        <v>5</v>
      </c>
      <c r="D230" s="43" t="s">
        <v>286</v>
      </c>
      <c r="E230" s="43">
        <v>1</v>
      </c>
      <c r="F230" s="43">
        <v>2161</v>
      </c>
      <c r="G230" s="42" t="s">
        <v>230</v>
      </c>
      <c r="H230" s="82">
        <v>4000</v>
      </c>
      <c r="I230" s="82">
        <v>0</v>
      </c>
      <c r="J230" s="82">
        <v>4000</v>
      </c>
      <c r="K230" s="82">
        <v>0</v>
      </c>
      <c r="L230" s="82">
        <v>0</v>
      </c>
      <c r="M230" s="82">
        <v>0</v>
      </c>
      <c r="N230" s="82">
        <v>0</v>
      </c>
      <c r="O230" s="82">
        <v>4000</v>
      </c>
    </row>
    <row r="231" spans="1:15" x14ac:dyDescent="0.2">
      <c r="A231" s="43" t="s">
        <v>261</v>
      </c>
      <c r="B231" s="43" t="s">
        <v>284</v>
      </c>
      <c r="C231" s="43">
        <v>5</v>
      </c>
      <c r="D231" s="43" t="s">
        <v>286</v>
      </c>
      <c r="E231" s="43">
        <v>1</v>
      </c>
      <c r="F231" s="43">
        <v>2351</v>
      </c>
      <c r="G231" s="42" t="s">
        <v>271</v>
      </c>
      <c r="H231" s="82">
        <v>29800</v>
      </c>
      <c r="I231" s="82">
        <v>0</v>
      </c>
      <c r="J231" s="82">
        <v>29800</v>
      </c>
      <c r="K231" s="82">
        <v>0</v>
      </c>
      <c r="L231" s="82">
        <v>0</v>
      </c>
      <c r="M231" s="82">
        <v>0</v>
      </c>
      <c r="N231" s="82">
        <v>0</v>
      </c>
      <c r="O231" s="82">
        <v>29800</v>
      </c>
    </row>
    <row r="232" spans="1:15" x14ac:dyDescent="0.2">
      <c r="A232" s="43" t="s">
        <v>261</v>
      </c>
      <c r="B232" s="43" t="s">
        <v>284</v>
      </c>
      <c r="C232" s="43">
        <v>5</v>
      </c>
      <c r="D232" s="43" t="s">
        <v>286</v>
      </c>
      <c r="E232" s="43">
        <v>1</v>
      </c>
      <c r="F232" s="43">
        <v>2511</v>
      </c>
      <c r="G232" s="42" t="s">
        <v>273</v>
      </c>
      <c r="H232" s="82">
        <v>20000</v>
      </c>
      <c r="I232" s="82">
        <v>0</v>
      </c>
      <c r="J232" s="82">
        <v>20000</v>
      </c>
      <c r="K232" s="82">
        <v>0</v>
      </c>
      <c r="L232" s="82">
        <v>0</v>
      </c>
      <c r="M232" s="82">
        <v>0</v>
      </c>
      <c r="N232" s="82">
        <v>0</v>
      </c>
      <c r="O232" s="82">
        <v>20000</v>
      </c>
    </row>
    <row r="233" spans="1:15" x14ac:dyDescent="0.2">
      <c r="A233" s="43" t="s">
        <v>261</v>
      </c>
      <c r="B233" s="43" t="s">
        <v>284</v>
      </c>
      <c r="C233" s="43">
        <v>5</v>
      </c>
      <c r="D233" s="43" t="s">
        <v>286</v>
      </c>
      <c r="E233" s="43">
        <v>1</v>
      </c>
      <c r="F233" s="43">
        <v>2612</v>
      </c>
      <c r="G233" s="42" t="s">
        <v>198</v>
      </c>
      <c r="H233" s="82">
        <v>5187.18</v>
      </c>
      <c r="I233" s="82">
        <v>0</v>
      </c>
      <c r="J233" s="82">
        <v>5187.18</v>
      </c>
      <c r="K233" s="82">
        <v>0</v>
      </c>
      <c r="L233" s="82">
        <v>0</v>
      </c>
      <c r="M233" s="82">
        <v>0</v>
      </c>
      <c r="N233" s="82">
        <v>0</v>
      </c>
      <c r="O233" s="82">
        <v>5187.18</v>
      </c>
    </row>
    <row r="234" spans="1:15" x14ac:dyDescent="0.2">
      <c r="A234" s="43" t="s">
        <v>261</v>
      </c>
      <c r="B234" s="43" t="s">
        <v>284</v>
      </c>
      <c r="C234" s="43">
        <v>5</v>
      </c>
      <c r="D234" s="43" t="s">
        <v>286</v>
      </c>
      <c r="E234" s="43">
        <v>1</v>
      </c>
      <c r="F234" s="43">
        <v>2981</v>
      </c>
      <c r="G234" s="42" t="s">
        <v>267</v>
      </c>
      <c r="H234" s="82">
        <v>44000</v>
      </c>
      <c r="I234" s="82">
        <v>0</v>
      </c>
      <c r="J234" s="82">
        <v>44000</v>
      </c>
      <c r="K234" s="82">
        <v>0</v>
      </c>
      <c r="L234" s="82">
        <v>0</v>
      </c>
      <c r="M234" s="82">
        <v>0</v>
      </c>
      <c r="N234" s="82">
        <v>0</v>
      </c>
      <c r="O234" s="82">
        <v>44000</v>
      </c>
    </row>
    <row r="235" spans="1:15" x14ac:dyDescent="0.2">
      <c r="A235" s="43" t="s">
        <v>261</v>
      </c>
      <c r="B235" s="43" t="s">
        <v>284</v>
      </c>
      <c r="C235" s="43">
        <v>5</v>
      </c>
      <c r="D235" s="43" t="s">
        <v>286</v>
      </c>
      <c r="E235" s="43">
        <v>1</v>
      </c>
      <c r="F235" s="43">
        <v>3111</v>
      </c>
      <c r="G235" s="42" t="s">
        <v>233</v>
      </c>
      <c r="H235" s="82">
        <v>140849.79999999999</v>
      </c>
      <c r="I235" s="82">
        <v>-104449.8</v>
      </c>
      <c r="J235" s="82">
        <v>36400</v>
      </c>
      <c r="K235" s="82">
        <v>0</v>
      </c>
      <c r="L235" s="82">
        <v>0</v>
      </c>
      <c r="M235" s="82">
        <v>0</v>
      </c>
      <c r="N235" s="82">
        <v>0</v>
      </c>
      <c r="O235" s="82">
        <v>36400</v>
      </c>
    </row>
    <row r="236" spans="1:15" x14ac:dyDescent="0.2">
      <c r="A236" s="43" t="s">
        <v>287</v>
      </c>
      <c r="G236" s="42" t="s">
        <v>288</v>
      </c>
      <c r="H236" s="82">
        <v>209577.42</v>
      </c>
      <c r="I236" s="82">
        <v>40476</v>
      </c>
      <c r="J236" s="82">
        <v>250053.42</v>
      </c>
      <c r="K236" s="82">
        <v>0</v>
      </c>
      <c r="L236" s="82">
        <v>210800.86</v>
      </c>
      <c r="M236" s="82">
        <v>210800.86</v>
      </c>
      <c r="N236" s="82">
        <v>209330.86</v>
      </c>
      <c r="O236" s="82">
        <v>39252.559999999998</v>
      </c>
    </row>
    <row r="237" spans="1:15" x14ac:dyDescent="0.2">
      <c r="A237" s="43" t="s">
        <v>287</v>
      </c>
      <c r="B237" s="43" t="s">
        <v>289</v>
      </c>
      <c r="G237" s="42" t="s">
        <v>290</v>
      </c>
      <c r="H237" s="82">
        <v>209577.42</v>
      </c>
      <c r="I237" s="82">
        <v>40476</v>
      </c>
      <c r="J237" s="82">
        <v>250053.42</v>
      </c>
      <c r="K237" s="82">
        <v>0</v>
      </c>
      <c r="L237" s="82">
        <v>210800.86</v>
      </c>
      <c r="M237" s="82">
        <v>210800.86</v>
      </c>
      <c r="N237" s="82">
        <v>209330.86</v>
      </c>
      <c r="O237" s="82">
        <v>39252.559999999998</v>
      </c>
    </row>
    <row r="238" spans="1:15" x14ac:dyDescent="0.2">
      <c r="A238" s="43" t="s">
        <v>287</v>
      </c>
      <c r="B238" s="43" t="s">
        <v>289</v>
      </c>
      <c r="C238" s="43">
        <v>4</v>
      </c>
      <c r="G238" s="42" t="s">
        <v>181</v>
      </c>
      <c r="H238" s="82">
        <v>209577.42</v>
      </c>
      <c r="I238" s="82">
        <v>40476</v>
      </c>
      <c r="J238" s="82">
        <v>250053.42</v>
      </c>
      <c r="K238" s="82">
        <v>0</v>
      </c>
      <c r="L238" s="82">
        <v>210800.86</v>
      </c>
      <c r="M238" s="82">
        <v>210800.86</v>
      </c>
      <c r="N238" s="82">
        <v>209330.86</v>
      </c>
      <c r="O238" s="82">
        <v>39252.559999999998</v>
      </c>
    </row>
    <row r="239" spans="1:15" x14ac:dyDescent="0.2">
      <c r="A239" s="43" t="s">
        <v>287</v>
      </c>
      <c r="B239" s="43" t="s">
        <v>289</v>
      </c>
      <c r="C239" s="43">
        <v>4</v>
      </c>
      <c r="D239" s="43" t="s">
        <v>291</v>
      </c>
      <c r="G239" s="42" t="s">
        <v>292</v>
      </c>
      <c r="H239" s="82">
        <v>209577.42</v>
      </c>
      <c r="I239" s="82">
        <v>40476</v>
      </c>
      <c r="J239" s="82">
        <v>250053.42</v>
      </c>
      <c r="K239" s="82">
        <v>0</v>
      </c>
      <c r="L239" s="82">
        <v>210800.86</v>
      </c>
      <c r="M239" s="82">
        <v>210800.86</v>
      </c>
      <c r="N239" s="82">
        <v>209330.86</v>
      </c>
      <c r="O239" s="82">
        <v>39252.559999999998</v>
      </c>
    </row>
    <row r="240" spans="1:15" x14ac:dyDescent="0.2">
      <c r="A240" s="43" t="s">
        <v>287</v>
      </c>
      <c r="B240" s="43" t="s">
        <v>289</v>
      </c>
      <c r="C240" s="43">
        <v>4</v>
      </c>
      <c r="D240" s="43" t="s">
        <v>291</v>
      </c>
      <c r="E240" s="43">
        <v>1</v>
      </c>
      <c r="G240" s="42" t="s">
        <v>183</v>
      </c>
      <c r="H240" s="82">
        <v>209577.42</v>
      </c>
      <c r="I240" s="82">
        <v>40476</v>
      </c>
      <c r="J240" s="82">
        <v>250053.42</v>
      </c>
      <c r="K240" s="82">
        <v>0</v>
      </c>
      <c r="L240" s="82">
        <v>210800.86</v>
      </c>
      <c r="M240" s="82">
        <v>210800.86</v>
      </c>
      <c r="N240" s="82">
        <v>209330.86</v>
      </c>
      <c r="O240" s="82">
        <v>39252.559999999998</v>
      </c>
    </row>
    <row r="241" spans="1:15" x14ac:dyDescent="0.2">
      <c r="A241" s="43" t="s">
        <v>287</v>
      </c>
      <c r="B241" s="43" t="s">
        <v>289</v>
      </c>
      <c r="C241" s="43">
        <v>4</v>
      </c>
      <c r="D241" s="43" t="s">
        <v>291</v>
      </c>
      <c r="E241" s="43">
        <v>1</v>
      </c>
      <c r="F241" s="43">
        <v>1131</v>
      </c>
      <c r="G241" s="42" t="s">
        <v>184</v>
      </c>
      <c r="H241" s="82">
        <v>72709.14</v>
      </c>
      <c r="I241" s="82">
        <v>0</v>
      </c>
      <c r="J241" s="82">
        <v>72709.14</v>
      </c>
      <c r="K241" s="82">
        <v>0</v>
      </c>
      <c r="L241" s="82">
        <v>72511.399999999994</v>
      </c>
      <c r="M241" s="82">
        <v>72511.399999999994</v>
      </c>
      <c r="N241" s="82">
        <v>72511.399999999994</v>
      </c>
      <c r="O241" s="82">
        <v>197.74</v>
      </c>
    </row>
    <row r="242" spans="1:15" x14ac:dyDescent="0.2">
      <c r="A242" s="43" t="s">
        <v>287</v>
      </c>
      <c r="B242" s="43" t="s">
        <v>289</v>
      </c>
      <c r="C242" s="43">
        <v>4</v>
      </c>
      <c r="D242" s="43" t="s">
        <v>291</v>
      </c>
      <c r="E242" s="43">
        <v>1</v>
      </c>
      <c r="F242" s="43">
        <v>1321</v>
      </c>
      <c r="G242" s="42" t="s">
        <v>189</v>
      </c>
      <c r="H242" s="82">
        <v>3414.98</v>
      </c>
      <c r="I242" s="82">
        <v>0</v>
      </c>
      <c r="J242" s="82">
        <v>3414.98</v>
      </c>
      <c r="K242" s="82">
        <v>0</v>
      </c>
      <c r="L242" s="82">
        <v>3414.98</v>
      </c>
      <c r="M242" s="82">
        <v>3414.98</v>
      </c>
      <c r="N242" s="82">
        <v>3414.98</v>
      </c>
      <c r="O242" s="82">
        <v>0</v>
      </c>
    </row>
    <row r="243" spans="1:15" x14ac:dyDescent="0.2">
      <c r="A243" s="43" t="s">
        <v>287</v>
      </c>
      <c r="B243" s="43" t="s">
        <v>289</v>
      </c>
      <c r="C243" s="43">
        <v>4</v>
      </c>
      <c r="D243" s="43" t="s">
        <v>291</v>
      </c>
      <c r="E243" s="43">
        <v>1</v>
      </c>
      <c r="F243" s="43">
        <v>1323</v>
      </c>
      <c r="G243" s="42" t="s">
        <v>190</v>
      </c>
      <c r="H243" s="82">
        <v>12806.17</v>
      </c>
      <c r="I243" s="82">
        <v>0</v>
      </c>
      <c r="J243" s="82">
        <v>12806.17</v>
      </c>
      <c r="K243" s="82">
        <v>0</v>
      </c>
      <c r="L243" s="82">
        <v>12806.17</v>
      </c>
      <c r="M243" s="82">
        <v>12806.17</v>
      </c>
      <c r="N243" s="82">
        <v>12806.17</v>
      </c>
      <c r="O243" s="82">
        <v>0</v>
      </c>
    </row>
    <row r="244" spans="1:15" x14ac:dyDescent="0.2">
      <c r="A244" s="43" t="s">
        <v>287</v>
      </c>
      <c r="B244" s="43" t="s">
        <v>289</v>
      </c>
      <c r="C244" s="43">
        <v>4</v>
      </c>
      <c r="D244" s="43" t="s">
        <v>291</v>
      </c>
      <c r="E244" s="43">
        <v>1</v>
      </c>
      <c r="F244" s="43">
        <v>1541</v>
      </c>
      <c r="G244" s="42" t="s">
        <v>191</v>
      </c>
      <c r="H244" s="82">
        <v>31163.14</v>
      </c>
      <c r="I244" s="82">
        <v>0</v>
      </c>
      <c r="J244" s="82">
        <v>31163.14</v>
      </c>
      <c r="K244" s="82">
        <v>0</v>
      </c>
      <c r="L244" s="82">
        <v>31076.26</v>
      </c>
      <c r="M244" s="82">
        <v>31076.26</v>
      </c>
      <c r="N244" s="82">
        <v>31076.26</v>
      </c>
      <c r="O244" s="82">
        <v>86.88</v>
      </c>
    </row>
    <row r="245" spans="1:15" x14ac:dyDescent="0.2">
      <c r="A245" s="43" t="s">
        <v>287</v>
      </c>
      <c r="B245" s="43" t="s">
        <v>289</v>
      </c>
      <c r="C245" s="43">
        <v>4</v>
      </c>
      <c r="D245" s="43" t="s">
        <v>291</v>
      </c>
      <c r="E245" s="43">
        <v>1</v>
      </c>
      <c r="F245" s="43">
        <v>2111</v>
      </c>
      <c r="G245" s="42" t="s">
        <v>192</v>
      </c>
      <c r="H245" s="82">
        <v>5199.99</v>
      </c>
      <c r="I245" s="82">
        <v>0</v>
      </c>
      <c r="J245" s="82">
        <v>5199.99</v>
      </c>
      <c r="K245" s="82">
        <v>0</v>
      </c>
      <c r="L245" s="82">
        <v>2256.2800000000002</v>
      </c>
      <c r="M245" s="82">
        <v>2256.2800000000002</v>
      </c>
      <c r="N245" s="82">
        <v>2256.2800000000002</v>
      </c>
      <c r="O245" s="82">
        <v>2943.71</v>
      </c>
    </row>
    <row r="246" spans="1:15" x14ac:dyDescent="0.2">
      <c r="A246" s="43" t="s">
        <v>287</v>
      </c>
      <c r="B246" s="43" t="s">
        <v>289</v>
      </c>
      <c r="C246" s="43">
        <v>4</v>
      </c>
      <c r="D246" s="43" t="s">
        <v>291</v>
      </c>
      <c r="E246" s="43">
        <v>1</v>
      </c>
      <c r="F246" s="43">
        <v>2121</v>
      </c>
      <c r="G246" s="42" t="s">
        <v>194</v>
      </c>
      <c r="H246" s="82">
        <v>9984</v>
      </c>
      <c r="I246" s="82">
        <v>-9524</v>
      </c>
      <c r="J246" s="82">
        <v>460</v>
      </c>
      <c r="K246" s="82">
        <v>0</v>
      </c>
      <c r="L246" s="82">
        <v>460</v>
      </c>
      <c r="M246" s="82">
        <v>460</v>
      </c>
      <c r="N246" s="82">
        <v>460</v>
      </c>
      <c r="O246" s="82">
        <v>0</v>
      </c>
    </row>
    <row r="247" spans="1:15" x14ac:dyDescent="0.2">
      <c r="A247" s="43" t="s">
        <v>287</v>
      </c>
      <c r="B247" s="43" t="s">
        <v>289</v>
      </c>
      <c r="C247" s="43">
        <v>4</v>
      </c>
      <c r="D247" s="43" t="s">
        <v>291</v>
      </c>
      <c r="E247" s="43">
        <v>1</v>
      </c>
      <c r="F247" s="43">
        <v>2151</v>
      </c>
      <c r="G247" s="42" t="s">
        <v>196</v>
      </c>
      <c r="H247" s="82">
        <v>20000</v>
      </c>
      <c r="I247" s="82">
        <v>0</v>
      </c>
      <c r="J247" s="82">
        <v>20000</v>
      </c>
      <c r="K247" s="82">
        <v>0</v>
      </c>
      <c r="L247" s="82">
        <v>17637.62</v>
      </c>
      <c r="M247" s="82">
        <v>17637.62</v>
      </c>
      <c r="N247" s="82">
        <v>16167.62</v>
      </c>
      <c r="O247" s="82">
        <v>2362.38</v>
      </c>
    </row>
    <row r="248" spans="1:15" x14ac:dyDescent="0.2">
      <c r="A248" s="43" t="s">
        <v>287</v>
      </c>
      <c r="B248" s="43" t="s">
        <v>289</v>
      </c>
      <c r="C248" s="43">
        <v>4</v>
      </c>
      <c r="D248" s="43" t="s">
        <v>291</v>
      </c>
      <c r="E248" s="43">
        <v>1</v>
      </c>
      <c r="F248" s="43">
        <v>3291</v>
      </c>
      <c r="G248" s="42" t="s">
        <v>204</v>
      </c>
      <c r="H248" s="82">
        <v>0</v>
      </c>
      <c r="I248" s="82">
        <v>15000</v>
      </c>
      <c r="J248" s="82">
        <v>15000</v>
      </c>
      <c r="K248" s="82">
        <v>0</v>
      </c>
      <c r="L248" s="82">
        <v>11450</v>
      </c>
      <c r="M248" s="82">
        <v>11450</v>
      </c>
      <c r="N248" s="82">
        <v>11450</v>
      </c>
      <c r="O248" s="82">
        <v>3550</v>
      </c>
    </row>
    <row r="249" spans="1:15" x14ac:dyDescent="0.2">
      <c r="A249" s="43" t="s">
        <v>287</v>
      </c>
      <c r="B249" s="43" t="s">
        <v>289</v>
      </c>
      <c r="C249" s="43">
        <v>4</v>
      </c>
      <c r="D249" s="43" t="s">
        <v>291</v>
      </c>
      <c r="E249" s="43">
        <v>1</v>
      </c>
      <c r="F249" s="43">
        <v>3612</v>
      </c>
      <c r="G249" s="42" t="s">
        <v>293</v>
      </c>
      <c r="H249" s="82">
        <v>15600</v>
      </c>
      <c r="I249" s="82">
        <v>0</v>
      </c>
      <c r="J249" s="82">
        <v>15600</v>
      </c>
      <c r="K249" s="82">
        <v>0</v>
      </c>
      <c r="L249" s="82">
        <v>0</v>
      </c>
      <c r="M249" s="82">
        <v>0</v>
      </c>
      <c r="N249" s="82">
        <v>0</v>
      </c>
      <c r="O249" s="82">
        <v>15600</v>
      </c>
    </row>
    <row r="250" spans="1:15" x14ac:dyDescent="0.2">
      <c r="A250" s="43" t="s">
        <v>287</v>
      </c>
      <c r="B250" s="43" t="s">
        <v>289</v>
      </c>
      <c r="C250" s="43">
        <v>4</v>
      </c>
      <c r="D250" s="43" t="s">
        <v>291</v>
      </c>
      <c r="E250" s="43">
        <v>1</v>
      </c>
      <c r="F250" s="43">
        <v>3613</v>
      </c>
      <c r="G250" s="42" t="s">
        <v>294</v>
      </c>
      <c r="H250" s="82">
        <v>38700</v>
      </c>
      <c r="I250" s="82">
        <v>35000</v>
      </c>
      <c r="J250" s="82">
        <v>73700</v>
      </c>
      <c r="K250" s="82">
        <v>0</v>
      </c>
      <c r="L250" s="82">
        <v>59188.15</v>
      </c>
      <c r="M250" s="82">
        <v>59188.15</v>
      </c>
      <c r="N250" s="82">
        <v>59188.15</v>
      </c>
      <c r="O250" s="82">
        <v>14511.85</v>
      </c>
    </row>
    <row r="251" spans="1:15" x14ac:dyDescent="0.2">
      <c r="A251" s="43" t="s">
        <v>295</v>
      </c>
      <c r="G251" s="42" t="s">
        <v>296</v>
      </c>
      <c r="H251" s="82">
        <v>0</v>
      </c>
      <c r="I251" s="82">
        <v>0</v>
      </c>
      <c r="J251" s="82">
        <v>0</v>
      </c>
      <c r="K251" s="82">
        <v>0</v>
      </c>
      <c r="L251" s="82">
        <v>0</v>
      </c>
      <c r="M251" s="82">
        <v>0</v>
      </c>
      <c r="N251" s="82">
        <v>0</v>
      </c>
      <c r="O251" s="82">
        <v>0</v>
      </c>
    </row>
    <row r="252" spans="1:15" x14ac:dyDescent="0.2">
      <c r="A252" s="43" t="s">
        <v>295</v>
      </c>
      <c r="B252" s="43" t="s">
        <v>297</v>
      </c>
      <c r="G252" s="42" t="s">
        <v>298</v>
      </c>
      <c r="H252" s="82">
        <v>617534.79</v>
      </c>
      <c r="I252" s="82">
        <v>62135.54</v>
      </c>
      <c r="J252" s="82">
        <v>679670.33</v>
      </c>
      <c r="K252" s="82">
        <v>0</v>
      </c>
      <c r="L252" s="82">
        <v>561512.57999999996</v>
      </c>
      <c r="M252" s="82">
        <v>561512.57999999996</v>
      </c>
      <c r="N252" s="82">
        <v>546553.79</v>
      </c>
      <c r="O252" s="82">
        <v>118157.75</v>
      </c>
    </row>
    <row r="253" spans="1:15" x14ac:dyDescent="0.2">
      <c r="A253" s="43" t="s">
        <v>295</v>
      </c>
      <c r="B253" s="43" t="s">
        <v>297</v>
      </c>
      <c r="C253" s="43">
        <v>4</v>
      </c>
      <c r="G253" s="42" t="s">
        <v>181</v>
      </c>
      <c r="H253" s="82">
        <v>617534.79</v>
      </c>
      <c r="I253" s="82">
        <v>62135.54</v>
      </c>
      <c r="J253" s="82">
        <v>679670.33</v>
      </c>
      <c r="K253" s="82">
        <v>0</v>
      </c>
      <c r="L253" s="82">
        <v>561512.57999999996</v>
      </c>
      <c r="M253" s="82">
        <v>561512.57999999996</v>
      </c>
      <c r="N253" s="82">
        <v>546553.79</v>
      </c>
      <c r="O253" s="82">
        <v>118157.75</v>
      </c>
    </row>
    <row r="254" spans="1:15" x14ac:dyDescent="0.2">
      <c r="A254" s="43" t="s">
        <v>295</v>
      </c>
      <c r="B254" s="43" t="s">
        <v>297</v>
      </c>
      <c r="C254" s="43">
        <v>4</v>
      </c>
      <c r="D254" s="43" t="s">
        <v>223</v>
      </c>
      <c r="G254" s="42" t="s">
        <v>222</v>
      </c>
      <c r="H254" s="82">
        <v>0</v>
      </c>
      <c r="I254" s="82">
        <v>0</v>
      </c>
      <c r="J254" s="82">
        <v>0</v>
      </c>
      <c r="K254" s="82">
        <v>0</v>
      </c>
      <c r="L254" s="82">
        <v>0</v>
      </c>
      <c r="M254" s="82">
        <v>0</v>
      </c>
      <c r="N254" s="82">
        <v>0</v>
      </c>
      <c r="O254" s="82">
        <v>0</v>
      </c>
    </row>
    <row r="255" spans="1:15" x14ac:dyDescent="0.2">
      <c r="A255" s="43" t="s">
        <v>295</v>
      </c>
      <c r="B255" s="43" t="s">
        <v>297</v>
      </c>
      <c r="C255" s="43">
        <v>4</v>
      </c>
      <c r="D255" s="43" t="s">
        <v>223</v>
      </c>
      <c r="E255" s="43">
        <v>1</v>
      </c>
      <c r="G255" s="42" t="s">
        <v>183</v>
      </c>
      <c r="H255" s="82">
        <v>0</v>
      </c>
      <c r="I255" s="82">
        <v>0</v>
      </c>
      <c r="J255" s="82">
        <v>0</v>
      </c>
      <c r="K255" s="82">
        <v>0</v>
      </c>
      <c r="L255" s="82">
        <v>0</v>
      </c>
      <c r="M255" s="82">
        <v>0</v>
      </c>
      <c r="N255" s="82">
        <v>0</v>
      </c>
      <c r="O255" s="82">
        <v>0</v>
      </c>
    </row>
    <row r="256" spans="1:15" x14ac:dyDescent="0.2">
      <c r="A256" s="43" t="s">
        <v>295</v>
      </c>
      <c r="B256" s="43" t="s">
        <v>297</v>
      </c>
      <c r="C256" s="43">
        <v>4</v>
      </c>
      <c r="D256" s="43" t="s">
        <v>223</v>
      </c>
      <c r="E256" s="43">
        <v>1</v>
      </c>
      <c r="F256" s="43">
        <v>1212</v>
      </c>
      <c r="G256" s="42" t="s">
        <v>186</v>
      </c>
      <c r="H256" s="82">
        <v>0</v>
      </c>
      <c r="I256" s="82">
        <v>0</v>
      </c>
      <c r="J256" s="82">
        <v>0</v>
      </c>
      <c r="K256" s="82">
        <v>0</v>
      </c>
      <c r="L256" s="82">
        <v>0</v>
      </c>
      <c r="M256" s="82">
        <v>0</v>
      </c>
      <c r="N256" s="82">
        <v>0</v>
      </c>
      <c r="O256" s="82">
        <v>0</v>
      </c>
    </row>
    <row r="257" spans="1:15" x14ac:dyDescent="0.2">
      <c r="A257" s="43" t="s">
        <v>295</v>
      </c>
      <c r="B257" s="43" t="s">
        <v>297</v>
      </c>
      <c r="C257" s="43">
        <v>4</v>
      </c>
      <c r="D257" s="43" t="s">
        <v>299</v>
      </c>
      <c r="G257" s="42" t="s">
        <v>298</v>
      </c>
      <c r="H257" s="82">
        <v>617534.79</v>
      </c>
      <c r="I257" s="82">
        <v>62135.54</v>
      </c>
      <c r="J257" s="82">
        <v>679670.33</v>
      </c>
      <c r="K257" s="82">
        <v>0</v>
      </c>
      <c r="L257" s="82">
        <v>561512.57999999996</v>
      </c>
      <c r="M257" s="82">
        <v>561512.57999999996</v>
      </c>
      <c r="N257" s="82">
        <v>546553.79</v>
      </c>
      <c r="O257" s="82">
        <v>118157.75</v>
      </c>
    </row>
    <row r="258" spans="1:15" x14ac:dyDescent="0.2">
      <c r="A258" s="43" t="s">
        <v>295</v>
      </c>
      <c r="B258" s="43" t="s">
        <v>297</v>
      </c>
      <c r="C258" s="43">
        <v>4</v>
      </c>
      <c r="D258" s="43" t="s">
        <v>299</v>
      </c>
      <c r="E258" s="43">
        <v>1</v>
      </c>
      <c r="G258" s="42" t="s">
        <v>183</v>
      </c>
      <c r="H258" s="82">
        <v>617534.79</v>
      </c>
      <c r="I258" s="82">
        <v>62135.54</v>
      </c>
      <c r="J258" s="82">
        <v>679670.33</v>
      </c>
      <c r="K258" s="82">
        <v>0</v>
      </c>
      <c r="L258" s="82">
        <v>561512.57999999996</v>
      </c>
      <c r="M258" s="82">
        <v>561512.57999999996</v>
      </c>
      <c r="N258" s="82">
        <v>546553.79</v>
      </c>
      <c r="O258" s="82">
        <v>118157.75</v>
      </c>
    </row>
    <row r="259" spans="1:15" x14ac:dyDescent="0.2">
      <c r="A259" s="43" t="s">
        <v>295</v>
      </c>
      <c r="B259" s="43" t="s">
        <v>297</v>
      </c>
      <c r="C259" s="43">
        <v>4</v>
      </c>
      <c r="D259" s="43" t="s">
        <v>299</v>
      </c>
      <c r="E259" s="43">
        <v>1</v>
      </c>
      <c r="F259" s="43">
        <v>1131</v>
      </c>
      <c r="G259" s="42" t="s">
        <v>184</v>
      </c>
      <c r="H259" s="82">
        <v>93000.14</v>
      </c>
      <c r="I259" s="82">
        <v>-45656.6</v>
      </c>
      <c r="J259" s="82">
        <v>47343.54</v>
      </c>
      <c r="K259" s="82">
        <v>0</v>
      </c>
      <c r="L259" s="82">
        <v>45997.86</v>
      </c>
      <c r="M259" s="82">
        <v>45997.86</v>
      </c>
      <c r="N259" s="82">
        <v>45997.86</v>
      </c>
      <c r="O259" s="82">
        <v>1345.68</v>
      </c>
    </row>
    <row r="260" spans="1:15" x14ac:dyDescent="0.2">
      <c r="A260" s="43" t="s">
        <v>295</v>
      </c>
      <c r="B260" s="43" t="s">
        <v>297</v>
      </c>
      <c r="C260" s="43">
        <v>4</v>
      </c>
      <c r="D260" s="43" t="s">
        <v>299</v>
      </c>
      <c r="E260" s="43">
        <v>1</v>
      </c>
      <c r="F260" s="43">
        <v>1212</v>
      </c>
      <c r="G260" s="42" t="s">
        <v>186</v>
      </c>
      <c r="H260" s="82">
        <v>0</v>
      </c>
      <c r="I260" s="82">
        <v>77618.63</v>
      </c>
      <c r="J260" s="82">
        <v>77618.63</v>
      </c>
      <c r="K260" s="82">
        <v>0</v>
      </c>
      <c r="L260" s="82">
        <v>74332.55</v>
      </c>
      <c r="M260" s="82">
        <v>74332.55</v>
      </c>
      <c r="N260" s="82">
        <v>74332.55</v>
      </c>
      <c r="O260" s="82">
        <v>3286.08</v>
      </c>
    </row>
    <row r="261" spans="1:15" x14ac:dyDescent="0.2">
      <c r="A261" s="43" t="s">
        <v>295</v>
      </c>
      <c r="B261" s="43" t="s">
        <v>297</v>
      </c>
      <c r="C261" s="43">
        <v>4</v>
      </c>
      <c r="D261" s="43" t="s">
        <v>299</v>
      </c>
      <c r="E261" s="43">
        <v>1</v>
      </c>
      <c r="F261" s="43">
        <v>1321</v>
      </c>
      <c r="G261" s="42" t="s">
        <v>189</v>
      </c>
      <c r="H261" s="82">
        <v>4368</v>
      </c>
      <c r="I261" s="82">
        <v>2115.54</v>
      </c>
      <c r="J261" s="82">
        <v>6483.54</v>
      </c>
      <c r="K261" s="82">
        <v>0</v>
      </c>
      <c r="L261" s="82">
        <v>5579.74</v>
      </c>
      <c r="M261" s="82">
        <v>5579.74</v>
      </c>
      <c r="N261" s="82">
        <v>5579.74</v>
      </c>
      <c r="O261" s="82">
        <v>903.8</v>
      </c>
    </row>
    <row r="262" spans="1:15" x14ac:dyDescent="0.2">
      <c r="A262" s="43" t="s">
        <v>295</v>
      </c>
      <c r="B262" s="43" t="s">
        <v>297</v>
      </c>
      <c r="C262" s="43">
        <v>4</v>
      </c>
      <c r="D262" s="43" t="s">
        <v>299</v>
      </c>
      <c r="E262" s="43">
        <v>1</v>
      </c>
      <c r="F262" s="43">
        <v>1323</v>
      </c>
      <c r="G262" s="42" t="s">
        <v>190</v>
      </c>
      <c r="H262" s="82">
        <v>16380</v>
      </c>
      <c r="I262" s="82">
        <v>8530</v>
      </c>
      <c r="J262" s="82">
        <v>24910</v>
      </c>
      <c r="K262" s="82">
        <v>0</v>
      </c>
      <c r="L262" s="82">
        <v>21518.23</v>
      </c>
      <c r="M262" s="82">
        <v>21518.23</v>
      </c>
      <c r="N262" s="82">
        <v>21518.23</v>
      </c>
      <c r="O262" s="82">
        <v>3391.77</v>
      </c>
    </row>
    <row r="263" spans="1:15" x14ac:dyDescent="0.2">
      <c r="A263" s="43" t="s">
        <v>295</v>
      </c>
      <c r="B263" s="43" t="s">
        <v>297</v>
      </c>
      <c r="C263" s="43">
        <v>4</v>
      </c>
      <c r="D263" s="43" t="s">
        <v>299</v>
      </c>
      <c r="E263" s="43">
        <v>1</v>
      </c>
      <c r="F263" s="43">
        <v>1541</v>
      </c>
      <c r="G263" s="42" t="s">
        <v>191</v>
      </c>
      <c r="H263" s="82">
        <v>39859.86</v>
      </c>
      <c r="I263" s="82">
        <v>-21459.66</v>
      </c>
      <c r="J263" s="82">
        <v>18400.2</v>
      </c>
      <c r="K263" s="82">
        <v>0</v>
      </c>
      <c r="L263" s="82">
        <v>18400.2</v>
      </c>
      <c r="M263" s="82">
        <v>18400.2</v>
      </c>
      <c r="N263" s="82">
        <v>18400.2</v>
      </c>
      <c r="O263" s="82">
        <v>0</v>
      </c>
    </row>
    <row r="264" spans="1:15" x14ac:dyDescent="0.2">
      <c r="A264" s="43" t="s">
        <v>295</v>
      </c>
      <c r="B264" s="43" t="s">
        <v>297</v>
      </c>
      <c r="C264" s="43">
        <v>4</v>
      </c>
      <c r="D264" s="43" t="s">
        <v>299</v>
      </c>
      <c r="E264" s="43">
        <v>1</v>
      </c>
      <c r="F264" s="43">
        <v>2612</v>
      </c>
      <c r="G264" s="42" t="s">
        <v>198</v>
      </c>
      <c r="H264" s="82">
        <v>268306.78999999998</v>
      </c>
      <c r="I264" s="82">
        <v>-45000</v>
      </c>
      <c r="J264" s="82">
        <v>223306.79</v>
      </c>
      <c r="K264" s="82">
        <v>0</v>
      </c>
      <c r="L264" s="82">
        <v>187577.77</v>
      </c>
      <c r="M264" s="82">
        <v>187577.77</v>
      </c>
      <c r="N264" s="82">
        <v>172618.98</v>
      </c>
      <c r="O264" s="82">
        <v>35729.019999999997</v>
      </c>
    </row>
    <row r="265" spans="1:15" x14ac:dyDescent="0.2">
      <c r="A265" s="43" t="s">
        <v>295</v>
      </c>
      <c r="B265" s="43" t="s">
        <v>297</v>
      </c>
      <c r="C265" s="43">
        <v>4</v>
      </c>
      <c r="D265" s="43" t="s">
        <v>299</v>
      </c>
      <c r="E265" s="43">
        <v>1</v>
      </c>
      <c r="F265" s="43">
        <v>2961</v>
      </c>
      <c r="G265" s="42" t="s">
        <v>201</v>
      </c>
      <c r="H265" s="82">
        <v>62500</v>
      </c>
      <c r="I265" s="82">
        <v>120987.63</v>
      </c>
      <c r="J265" s="82">
        <v>183487.63</v>
      </c>
      <c r="K265" s="82">
        <v>0</v>
      </c>
      <c r="L265" s="82">
        <v>165665.44</v>
      </c>
      <c r="M265" s="82">
        <v>165665.44</v>
      </c>
      <c r="N265" s="82">
        <v>165665.44</v>
      </c>
      <c r="O265" s="82">
        <v>17822.189999999999</v>
      </c>
    </row>
    <row r="266" spans="1:15" x14ac:dyDescent="0.2">
      <c r="A266" s="43" t="s">
        <v>295</v>
      </c>
      <c r="B266" s="43" t="s">
        <v>297</v>
      </c>
      <c r="C266" s="43">
        <v>4</v>
      </c>
      <c r="D266" s="43" t="s">
        <v>299</v>
      </c>
      <c r="E266" s="43">
        <v>1</v>
      </c>
      <c r="F266" s="43">
        <v>3192</v>
      </c>
      <c r="G266" s="42" t="s">
        <v>203</v>
      </c>
      <c r="H266" s="82">
        <v>0</v>
      </c>
      <c r="I266" s="82">
        <v>5000</v>
      </c>
      <c r="J266" s="82">
        <v>5000</v>
      </c>
      <c r="K266" s="82">
        <v>0</v>
      </c>
      <c r="L266" s="82">
        <v>1800</v>
      </c>
      <c r="M266" s="82">
        <v>1800</v>
      </c>
      <c r="N266" s="82">
        <v>1800</v>
      </c>
      <c r="O266" s="82">
        <v>3200</v>
      </c>
    </row>
    <row r="267" spans="1:15" x14ac:dyDescent="0.2">
      <c r="A267" s="43" t="s">
        <v>295</v>
      </c>
      <c r="B267" s="43" t="s">
        <v>297</v>
      </c>
      <c r="C267" s="43">
        <v>4</v>
      </c>
      <c r="D267" s="43" t="s">
        <v>299</v>
      </c>
      <c r="E267" s="43">
        <v>1</v>
      </c>
      <c r="F267" s="43">
        <v>3551</v>
      </c>
      <c r="G267" s="42" t="s">
        <v>208</v>
      </c>
      <c r="H267" s="82">
        <v>133120</v>
      </c>
      <c r="I267" s="82">
        <v>-40000</v>
      </c>
      <c r="J267" s="82">
        <v>93120</v>
      </c>
      <c r="K267" s="82">
        <v>0</v>
      </c>
      <c r="L267" s="82">
        <v>40640.79</v>
      </c>
      <c r="M267" s="82">
        <v>40640.79</v>
      </c>
      <c r="N267" s="82">
        <v>40640.79</v>
      </c>
      <c r="O267" s="82">
        <v>52479.21</v>
      </c>
    </row>
    <row r="268" spans="1:15" x14ac:dyDescent="0.2">
      <c r="A268" s="43" t="s">
        <v>295</v>
      </c>
      <c r="B268" s="43" t="s">
        <v>300</v>
      </c>
      <c r="G268" s="42" t="s">
        <v>301</v>
      </c>
      <c r="H268" s="82">
        <v>0</v>
      </c>
      <c r="I268" s="82">
        <v>0</v>
      </c>
      <c r="J268" s="82">
        <v>0</v>
      </c>
      <c r="K268" s="82">
        <v>0</v>
      </c>
      <c r="L268" s="82">
        <v>0</v>
      </c>
      <c r="M268" s="82">
        <v>0</v>
      </c>
      <c r="N268" s="82">
        <v>0</v>
      </c>
      <c r="O268" s="82">
        <v>0</v>
      </c>
    </row>
    <row r="269" spans="1:15" x14ac:dyDescent="0.2">
      <c r="A269" s="43" t="s">
        <v>295</v>
      </c>
      <c r="B269" s="43" t="s">
        <v>300</v>
      </c>
      <c r="C269" s="43">
        <v>4</v>
      </c>
      <c r="G269" s="42" t="s">
        <v>181</v>
      </c>
      <c r="H269" s="82">
        <v>0</v>
      </c>
      <c r="I269" s="82">
        <v>0</v>
      </c>
      <c r="J269" s="82">
        <v>0</v>
      </c>
      <c r="K269" s="82">
        <v>0</v>
      </c>
      <c r="L269" s="82">
        <v>0</v>
      </c>
      <c r="M269" s="82">
        <v>0</v>
      </c>
      <c r="N269" s="82">
        <v>0</v>
      </c>
      <c r="O269" s="82">
        <v>0</v>
      </c>
    </row>
    <row r="270" spans="1:15" x14ac:dyDescent="0.2">
      <c r="A270" s="43" t="s">
        <v>295</v>
      </c>
      <c r="B270" s="43" t="s">
        <v>300</v>
      </c>
      <c r="C270" s="43">
        <v>4</v>
      </c>
      <c r="D270" s="43" t="s">
        <v>302</v>
      </c>
      <c r="G270" s="42" t="s">
        <v>301</v>
      </c>
      <c r="H270" s="82">
        <v>0</v>
      </c>
      <c r="I270" s="82">
        <v>0</v>
      </c>
      <c r="J270" s="82">
        <v>0</v>
      </c>
      <c r="K270" s="82">
        <v>0</v>
      </c>
      <c r="L270" s="82">
        <v>0</v>
      </c>
      <c r="M270" s="82">
        <v>0</v>
      </c>
      <c r="N270" s="82">
        <v>0</v>
      </c>
      <c r="O270" s="82">
        <v>0</v>
      </c>
    </row>
    <row r="271" spans="1:15" x14ac:dyDescent="0.2">
      <c r="A271" s="43" t="s">
        <v>295</v>
      </c>
      <c r="B271" s="43" t="s">
        <v>300</v>
      </c>
      <c r="C271" s="43">
        <v>4</v>
      </c>
      <c r="D271" s="43" t="s">
        <v>302</v>
      </c>
      <c r="E271" s="43">
        <v>1</v>
      </c>
      <c r="G271" s="42" t="s">
        <v>183</v>
      </c>
      <c r="H271" s="82">
        <v>0</v>
      </c>
      <c r="I271" s="82">
        <v>0</v>
      </c>
      <c r="J271" s="82">
        <v>0</v>
      </c>
      <c r="K271" s="82">
        <v>0</v>
      </c>
      <c r="L271" s="82">
        <v>0</v>
      </c>
      <c r="M271" s="82">
        <v>0</v>
      </c>
      <c r="N271" s="82">
        <v>0</v>
      </c>
      <c r="O271" s="82">
        <v>0</v>
      </c>
    </row>
    <row r="272" spans="1:15" x14ac:dyDescent="0.2">
      <c r="A272" s="43" t="s">
        <v>295</v>
      </c>
      <c r="B272" s="43" t="s">
        <v>300</v>
      </c>
      <c r="C272" s="43">
        <v>4</v>
      </c>
      <c r="D272" s="43" t="s">
        <v>302</v>
      </c>
      <c r="E272" s="43">
        <v>1</v>
      </c>
      <c r="F272" s="43">
        <v>1132</v>
      </c>
      <c r="G272" s="42" t="s">
        <v>185</v>
      </c>
      <c r="H272" s="82">
        <v>80805.350000000006</v>
      </c>
      <c r="I272" s="82">
        <v>2</v>
      </c>
      <c r="J272" s="82">
        <v>80807.350000000006</v>
      </c>
      <c r="K272" s="82">
        <v>0</v>
      </c>
      <c r="L272" s="82">
        <v>80807.350000000006</v>
      </c>
      <c r="M272" s="82">
        <v>80807.350000000006</v>
      </c>
      <c r="N272" s="82">
        <v>80807.350000000006</v>
      </c>
      <c r="O272" s="82">
        <v>0</v>
      </c>
    </row>
    <row r="273" spans="1:15" x14ac:dyDescent="0.2">
      <c r="A273" s="43" t="s">
        <v>295</v>
      </c>
      <c r="B273" s="43" t="s">
        <v>300</v>
      </c>
      <c r="C273" s="43">
        <v>4</v>
      </c>
      <c r="D273" s="43" t="s">
        <v>302</v>
      </c>
      <c r="E273" s="43">
        <v>1</v>
      </c>
      <c r="F273" s="43">
        <v>1321</v>
      </c>
      <c r="G273" s="42" t="s">
        <v>189</v>
      </c>
      <c r="H273" s="82">
        <v>3795.24</v>
      </c>
      <c r="I273" s="82">
        <v>0</v>
      </c>
      <c r="J273" s="82">
        <v>3795.24</v>
      </c>
      <c r="K273" s="82">
        <v>0</v>
      </c>
      <c r="L273" s="82">
        <v>3795.24</v>
      </c>
      <c r="M273" s="82">
        <v>3795.24</v>
      </c>
      <c r="N273" s="82">
        <v>3795.24</v>
      </c>
      <c r="O273" s="82">
        <v>0</v>
      </c>
    </row>
    <row r="274" spans="1:15" x14ac:dyDescent="0.2">
      <c r="A274" s="43" t="s">
        <v>295</v>
      </c>
      <c r="B274" s="43" t="s">
        <v>300</v>
      </c>
      <c r="C274" s="43">
        <v>4</v>
      </c>
      <c r="D274" s="43" t="s">
        <v>302</v>
      </c>
      <c r="E274" s="43">
        <v>1</v>
      </c>
      <c r="F274" s="43">
        <v>1323</v>
      </c>
      <c r="G274" s="42" t="s">
        <v>190</v>
      </c>
      <c r="H274" s="82">
        <v>14232.15</v>
      </c>
      <c r="I274" s="82">
        <v>0</v>
      </c>
      <c r="J274" s="82">
        <v>14232.15</v>
      </c>
      <c r="K274" s="82">
        <v>0</v>
      </c>
      <c r="L274" s="82">
        <v>14232.15</v>
      </c>
      <c r="M274" s="82">
        <v>14232.15</v>
      </c>
      <c r="N274" s="82">
        <v>14232.15</v>
      </c>
      <c r="O274" s="82">
        <v>0</v>
      </c>
    </row>
    <row r="275" spans="1:15" x14ac:dyDescent="0.2">
      <c r="A275" s="43" t="s">
        <v>295</v>
      </c>
      <c r="B275" s="43" t="s">
        <v>300</v>
      </c>
      <c r="C275" s="43">
        <v>4</v>
      </c>
      <c r="D275" s="43" t="s">
        <v>302</v>
      </c>
      <c r="E275" s="43">
        <v>1</v>
      </c>
      <c r="F275" s="43">
        <v>1541</v>
      </c>
      <c r="G275" s="42" t="s">
        <v>191</v>
      </c>
      <c r="H275" s="82">
        <v>34633.17</v>
      </c>
      <c r="I275" s="82">
        <v>0</v>
      </c>
      <c r="J275" s="82">
        <v>34633.17</v>
      </c>
      <c r="K275" s="82">
        <v>0</v>
      </c>
      <c r="L275" s="82">
        <v>34630.160000000003</v>
      </c>
      <c r="M275" s="82">
        <v>34630.160000000003</v>
      </c>
      <c r="N275" s="82">
        <v>34630.160000000003</v>
      </c>
      <c r="O275" s="82">
        <v>3.01</v>
      </c>
    </row>
    <row r="276" spans="1:15" x14ac:dyDescent="0.2">
      <c r="A276" s="43" t="s">
        <v>295</v>
      </c>
      <c r="B276" s="43" t="s">
        <v>300</v>
      </c>
      <c r="C276" s="43">
        <v>4</v>
      </c>
      <c r="D276" s="43" t="s">
        <v>302</v>
      </c>
      <c r="E276" s="43">
        <v>1</v>
      </c>
      <c r="F276" s="43">
        <v>2491</v>
      </c>
      <c r="G276" s="42" t="s">
        <v>197</v>
      </c>
      <c r="H276" s="82">
        <v>0</v>
      </c>
      <c r="I276" s="82">
        <v>30000</v>
      </c>
      <c r="J276" s="82">
        <v>30000</v>
      </c>
      <c r="K276" s="82">
        <v>0</v>
      </c>
      <c r="L276" s="82">
        <v>25723.56</v>
      </c>
      <c r="M276" s="82">
        <v>25723.56</v>
      </c>
      <c r="N276" s="82">
        <v>25723.56</v>
      </c>
      <c r="O276" s="82">
        <v>4276.4399999999996</v>
      </c>
    </row>
    <row r="277" spans="1:15" x14ac:dyDescent="0.2">
      <c r="A277" s="43" t="s">
        <v>295</v>
      </c>
      <c r="B277" s="43" t="s">
        <v>300</v>
      </c>
      <c r="C277" s="43">
        <v>4</v>
      </c>
      <c r="D277" s="43" t="s">
        <v>302</v>
      </c>
      <c r="E277" s="43">
        <v>1</v>
      </c>
      <c r="F277" s="43">
        <v>2612</v>
      </c>
      <c r="G277" s="42" t="s">
        <v>198</v>
      </c>
      <c r="H277" s="82">
        <v>30315</v>
      </c>
      <c r="I277" s="82">
        <v>11000</v>
      </c>
      <c r="J277" s="82">
        <v>41315</v>
      </c>
      <c r="K277" s="82">
        <v>0</v>
      </c>
      <c r="L277" s="82">
        <v>38281.14</v>
      </c>
      <c r="M277" s="82">
        <v>38281.14</v>
      </c>
      <c r="N277" s="82">
        <v>35952.14</v>
      </c>
      <c r="O277" s="82">
        <v>3033.86</v>
      </c>
    </row>
    <row r="278" spans="1:15" x14ac:dyDescent="0.2">
      <c r="A278" s="43" t="s">
        <v>295</v>
      </c>
      <c r="B278" s="43" t="s">
        <v>300</v>
      </c>
      <c r="C278" s="43">
        <v>4</v>
      </c>
      <c r="D278" s="43" t="s">
        <v>302</v>
      </c>
      <c r="E278" s="43">
        <v>1</v>
      </c>
      <c r="F278" s="43">
        <v>2961</v>
      </c>
      <c r="G278" s="42" t="s">
        <v>201</v>
      </c>
      <c r="H278" s="82">
        <v>10608</v>
      </c>
      <c r="I278" s="82">
        <v>0</v>
      </c>
      <c r="J278" s="82">
        <v>10608</v>
      </c>
      <c r="K278" s="82">
        <v>0</v>
      </c>
      <c r="L278" s="82">
        <v>60.34</v>
      </c>
      <c r="M278" s="82">
        <v>60.34</v>
      </c>
      <c r="N278" s="82">
        <v>60.34</v>
      </c>
      <c r="O278" s="82">
        <v>10547.66</v>
      </c>
    </row>
    <row r="279" spans="1:15" x14ac:dyDescent="0.2">
      <c r="A279" s="43" t="s">
        <v>295</v>
      </c>
      <c r="B279" s="43" t="s">
        <v>300</v>
      </c>
      <c r="C279" s="43">
        <v>4</v>
      </c>
      <c r="D279" s="43" t="s">
        <v>302</v>
      </c>
      <c r="E279" s="43">
        <v>1</v>
      </c>
      <c r="F279" s="43">
        <v>3551</v>
      </c>
      <c r="G279" s="42" t="s">
        <v>208</v>
      </c>
      <c r="H279" s="82">
        <v>32000</v>
      </c>
      <c r="I279" s="82">
        <v>-17002</v>
      </c>
      <c r="J279" s="82">
        <v>14998</v>
      </c>
      <c r="K279" s="82">
        <v>0</v>
      </c>
      <c r="L279" s="82">
        <v>8180.31</v>
      </c>
      <c r="M279" s="82">
        <v>8180.31</v>
      </c>
      <c r="N279" s="82">
        <v>8180.31</v>
      </c>
      <c r="O279" s="82">
        <v>6817.69</v>
      </c>
    </row>
    <row r="280" spans="1:15" x14ac:dyDescent="0.2">
      <c r="A280" s="43" t="s">
        <v>295</v>
      </c>
      <c r="B280" s="43" t="s">
        <v>300</v>
      </c>
      <c r="C280" s="43">
        <v>4</v>
      </c>
      <c r="D280" s="43" t="s">
        <v>302</v>
      </c>
      <c r="E280" s="43">
        <v>1</v>
      </c>
      <c r="F280" s="43">
        <v>3571</v>
      </c>
      <c r="G280" s="42" t="s">
        <v>268</v>
      </c>
      <c r="H280" s="82">
        <v>3000.01</v>
      </c>
      <c r="I280" s="82">
        <v>5000</v>
      </c>
      <c r="J280" s="82">
        <v>8000.01</v>
      </c>
      <c r="K280" s="82">
        <v>0</v>
      </c>
      <c r="L280" s="82">
        <v>4607.72</v>
      </c>
      <c r="M280" s="82">
        <v>4607.72</v>
      </c>
      <c r="N280" s="82">
        <v>4607.72</v>
      </c>
      <c r="O280" s="82">
        <v>3392.29</v>
      </c>
    </row>
    <row r="281" spans="1:15" x14ac:dyDescent="0.2">
      <c r="A281" s="43" t="s">
        <v>295</v>
      </c>
      <c r="B281" s="43" t="s">
        <v>300</v>
      </c>
      <c r="C281" s="43">
        <v>4</v>
      </c>
      <c r="D281" s="43" t="s">
        <v>302</v>
      </c>
      <c r="E281" s="43">
        <v>1</v>
      </c>
      <c r="F281" s="43">
        <v>3581</v>
      </c>
      <c r="G281" s="42" t="s">
        <v>275</v>
      </c>
      <c r="H281" s="82">
        <v>37216</v>
      </c>
      <c r="I281" s="82">
        <v>-34879.79</v>
      </c>
      <c r="J281" s="82">
        <v>2336.21</v>
      </c>
      <c r="K281" s="82">
        <v>0</v>
      </c>
      <c r="L281" s="82">
        <v>2336.21</v>
      </c>
      <c r="M281" s="82">
        <v>2336.21</v>
      </c>
      <c r="N281" s="82">
        <v>2336.21</v>
      </c>
      <c r="O281" s="82">
        <v>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9"/>
  <sheetViews>
    <sheetView zoomScale="120" zoomScaleNormal="120" zoomScaleSheetLayoutView="100" workbookViewId="0"/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/>
    </row>
    <row r="3" spans="1:1" x14ac:dyDescent="0.2">
      <c r="A3" s="40" t="s">
        <v>161</v>
      </c>
    </row>
    <row r="4" spans="1:1" x14ac:dyDescent="0.2">
      <c r="A4" s="40" t="s">
        <v>150</v>
      </c>
    </row>
    <row r="5" spans="1:1" x14ac:dyDescent="0.2">
      <c r="A5" s="40" t="s">
        <v>151</v>
      </c>
    </row>
    <row r="6" spans="1:1" x14ac:dyDescent="0.2">
      <c r="A6" s="40" t="s">
        <v>152</v>
      </c>
    </row>
    <row r="7" spans="1:1" ht="22.5" x14ac:dyDescent="0.2">
      <c r="A7" s="40" t="s">
        <v>153</v>
      </c>
    </row>
    <row r="8" spans="1:1" ht="33.75" x14ac:dyDescent="0.2">
      <c r="A8" s="40" t="s">
        <v>155</v>
      </c>
    </row>
    <row r="9" spans="1:1" ht="22.5" x14ac:dyDescent="0.2">
      <c r="A9" s="40" t="s">
        <v>157</v>
      </c>
    </row>
    <row r="10" spans="1:1" x14ac:dyDescent="0.2">
      <c r="A10" s="40" t="s">
        <v>158</v>
      </c>
    </row>
    <row r="11" spans="1:1" x14ac:dyDescent="0.2">
      <c r="A11" s="40"/>
    </row>
    <row r="12" spans="1:1" x14ac:dyDescent="0.2">
      <c r="A12" s="26" t="s">
        <v>132</v>
      </c>
    </row>
    <row r="13" spans="1:1" x14ac:dyDescent="0.2">
      <c r="A13" s="40" t="s">
        <v>133</v>
      </c>
    </row>
    <row r="14" spans="1:1" ht="11.25" customHeight="1" x14ac:dyDescent="0.2">
      <c r="A14" s="40"/>
    </row>
    <row r="15" spans="1:1" x14ac:dyDescent="0.2">
      <c r="A15" s="26" t="s">
        <v>135</v>
      </c>
    </row>
    <row r="16" spans="1:1" x14ac:dyDescent="0.2">
      <c r="A16" s="40" t="s">
        <v>136</v>
      </c>
    </row>
    <row r="17" spans="1:1" x14ac:dyDescent="0.2">
      <c r="A17" s="40"/>
    </row>
    <row r="18" spans="1:1" x14ac:dyDescent="0.2">
      <c r="A18" s="26" t="s">
        <v>134</v>
      </c>
    </row>
    <row r="19" spans="1:1" ht="39.950000000000003" customHeight="1" x14ac:dyDescent="0.2">
      <c r="A19" s="41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2"/>
  <sheetViews>
    <sheetView workbookViewId="0">
      <selection activeCell="F22" sqref="F22"/>
    </sheetView>
  </sheetViews>
  <sheetFormatPr baseColWidth="10" defaultRowHeight="11.25" x14ac:dyDescent="0.2"/>
  <cols>
    <col min="1" max="1" width="9.1640625" style="23" customWidth="1"/>
    <col min="2" max="2" width="85.83203125" style="23" bestFit="1" customWidth="1"/>
    <col min="3" max="8" width="18.33203125" style="23" customWidth="1"/>
    <col min="9" max="16384" width="12" style="23"/>
  </cols>
  <sheetData>
    <row r="1" spans="1:8" ht="50.1" customHeight="1" x14ac:dyDescent="0.2">
      <c r="A1" s="79" t="s">
        <v>306</v>
      </c>
      <c r="B1" s="80"/>
      <c r="C1" s="80"/>
      <c r="D1" s="80"/>
      <c r="E1" s="80"/>
      <c r="F1" s="80"/>
      <c r="G1" s="80"/>
      <c r="H1" s="81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4">
        <f t="shared" ref="C3:H3" si="0">C4+C6</f>
        <v>22033345.66</v>
      </c>
      <c r="D3" s="64">
        <f t="shared" si="0"/>
        <v>757397</v>
      </c>
      <c r="E3" s="64">
        <f t="shared" si="0"/>
        <v>22790742.66</v>
      </c>
      <c r="F3" s="64">
        <f t="shared" si="0"/>
        <v>19644963.710000001</v>
      </c>
      <c r="G3" s="64">
        <f t="shared" si="0"/>
        <v>18851875.530000001</v>
      </c>
      <c r="H3" s="65">
        <f t="shared" si="0"/>
        <v>3145778.9499999993</v>
      </c>
    </row>
    <row r="4" spans="1:8" x14ac:dyDescent="0.2">
      <c r="A4" s="10"/>
      <c r="B4" s="16" t="s">
        <v>56</v>
      </c>
      <c r="C4" s="66">
        <f t="shared" ref="C4:H4" si="1">+C5</f>
        <v>0</v>
      </c>
      <c r="D4" s="66">
        <f t="shared" si="1"/>
        <v>0</v>
      </c>
      <c r="E4" s="66">
        <f t="shared" si="1"/>
        <v>0</v>
      </c>
      <c r="F4" s="66">
        <f t="shared" si="1"/>
        <v>0</v>
      </c>
      <c r="G4" s="66">
        <f t="shared" si="1"/>
        <v>0</v>
      </c>
      <c r="H4" s="67">
        <f t="shared" si="1"/>
        <v>0</v>
      </c>
    </row>
    <row r="5" spans="1:8" x14ac:dyDescent="0.2">
      <c r="A5" s="10">
        <v>31111</v>
      </c>
      <c r="B5" s="11" t="s">
        <v>55</v>
      </c>
      <c r="C5" s="70">
        <v>0</v>
      </c>
      <c r="D5" s="70">
        <v>0</v>
      </c>
      <c r="E5" s="70">
        <f>C5+D5</f>
        <v>0</v>
      </c>
      <c r="F5" s="70">
        <v>0</v>
      </c>
      <c r="G5" s="70">
        <v>0</v>
      </c>
      <c r="H5" s="78">
        <f t="shared" ref="H5" si="2">E5-F5</f>
        <v>0</v>
      </c>
    </row>
    <row r="6" spans="1:8" x14ac:dyDescent="0.2">
      <c r="A6" s="10"/>
      <c r="B6" s="16" t="s">
        <v>44</v>
      </c>
      <c r="C6" s="66">
        <f t="shared" ref="C6:H6" si="3">SUM(C7:C12)</f>
        <v>22033345.66</v>
      </c>
      <c r="D6" s="66">
        <f t="shared" si="3"/>
        <v>757397</v>
      </c>
      <c r="E6" s="66">
        <f t="shared" si="3"/>
        <v>22790742.66</v>
      </c>
      <c r="F6" s="66">
        <f t="shared" si="3"/>
        <v>19644963.710000001</v>
      </c>
      <c r="G6" s="66">
        <f t="shared" si="3"/>
        <v>18851875.530000001</v>
      </c>
      <c r="H6" s="67">
        <f t="shared" si="3"/>
        <v>3145778.9499999993</v>
      </c>
    </row>
    <row r="7" spans="1:8" x14ac:dyDescent="0.2">
      <c r="A7" s="10">
        <v>31120</v>
      </c>
      <c r="B7" s="11" t="s">
        <v>28</v>
      </c>
      <c r="C7" s="70">
        <v>22033345.66</v>
      </c>
      <c r="D7" s="70">
        <v>757397</v>
      </c>
      <c r="E7" s="70">
        <f t="shared" ref="E7:E11" si="4">C7+D7</f>
        <v>22790742.66</v>
      </c>
      <c r="F7" s="70">
        <v>19644963.710000001</v>
      </c>
      <c r="G7" s="70">
        <v>18851875.530000001</v>
      </c>
      <c r="H7" s="78">
        <f t="shared" ref="H7:H12" si="5">E7-F7</f>
        <v>3145778.9499999993</v>
      </c>
    </row>
    <row r="8" spans="1:8" x14ac:dyDescent="0.2">
      <c r="A8" s="10">
        <v>31210</v>
      </c>
      <c r="B8" s="11" t="s">
        <v>45</v>
      </c>
      <c r="C8" s="70">
        <v>0</v>
      </c>
      <c r="D8" s="70">
        <v>0</v>
      </c>
      <c r="E8" s="70">
        <f t="shared" si="4"/>
        <v>0</v>
      </c>
      <c r="F8" s="70">
        <v>0</v>
      </c>
      <c r="G8" s="70">
        <v>0</v>
      </c>
      <c r="H8" s="78">
        <f t="shared" si="5"/>
        <v>0</v>
      </c>
    </row>
    <row r="9" spans="1:8" x14ac:dyDescent="0.2">
      <c r="A9" s="10">
        <v>31220</v>
      </c>
      <c r="B9" s="11" t="s">
        <v>46</v>
      </c>
      <c r="C9" s="70">
        <v>0</v>
      </c>
      <c r="D9" s="70">
        <v>0</v>
      </c>
      <c r="E9" s="70">
        <f t="shared" si="4"/>
        <v>0</v>
      </c>
      <c r="F9" s="70">
        <v>0</v>
      </c>
      <c r="G9" s="70">
        <v>0</v>
      </c>
      <c r="H9" s="78">
        <f t="shared" si="5"/>
        <v>0</v>
      </c>
    </row>
    <row r="10" spans="1:8" x14ac:dyDescent="0.2">
      <c r="A10" s="10">
        <v>32200</v>
      </c>
      <c r="B10" s="11" t="s">
        <v>53</v>
      </c>
      <c r="C10" s="70">
        <v>0</v>
      </c>
      <c r="D10" s="70">
        <v>0</v>
      </c>
      <c r="E10" s="70">
        <f t="shared" si="4"/>
        <v>0</v>
      </c>
      <c r="F10" s="70">
        <v>0</v>
      </c>
      <c r="G10" s="70">
        <v>0</v>
      </c>
      <c r="H10" s="78">
        <f t="shared" si="5"/>
        <v>0</v>
      </c>
    </row>
    <row r="11" spans="1:8" x14ac:dyDescent="0.2">
      <c r="A11" s="10">
        <v>32300</v>
      </c>
      <c r="B11" s="11" t="s">
        <v>54</v>
      </c>
      <c r="C11" s="70">
        <v>0</v>
      </c>
      <c r="D11" s="70">
        <v>0</v>
      </c>
      <c r="E11" s="70">
        <f t="shared" si="4"/>
        <v>0</v>
      </c>
      <c r="F11" s="70">
        <v>0</v>
      </c>
      <c r="G11" s="70">
        <v>0</v>
      </c>
      <c r="H11" s="78">
        <f t="shared" si="5"/>
        <v>0</v>
      </c>
    </row>
    <row r="12" spans="1:8" x14ac:dyDescent="0.2">
      <c r="A12" s="12">
        <v>32400</v>
      </c>
      <c r="B12" s="13" t="s">
        <v>30</v>
      </c>
      <c r="C12" s="72">
        <v>0</v>
      </c>
      <c r="D12" s="72">
        <v>0</v>
      </c>
      <c r="E12" s="72">
        <f t="shared" ref="E12" si="6">+C12+D12</f>
        <v>0</v>
      </c>
      <c r="F12" s="72">
        <v>0</v>
      </c>
      <c r="G12" s="72">
        <v>0</v>
      </c>
      <c r="H12" s="73">
        <f t="shared" si="5"/>
        <v>0</v>
      </c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161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5"/>
  <sheetViews>
    <sheetView workbookViewId="0">
      <pane ySplit="2" topLeftCell="A3" activePane="bottomLeft" state="frozen"/>
      <selection pane="bottomLeft" activeCell="B19" sqref="B19"/>
    </sheetView>
  </sheetViews>
  <sheetFormatPr baseColWidth="10" defaultRowHeight="11.25" x14ac:dyDescent="0.2"/>
  <cols>
    <col min="1" max="1" width="7.1640625" style="27" bestFit="1" customWidth="1"/>
    <col min="2" max="2" width="72.83203125" style="27" customWidth="1"/>
    <col min="3" max="8" width="18.33203125" style="27" customWidth="1"/>
    <col min="9" max="16384" width="12" style="27"/>
  </cols>
  <sheetData>
    <row r="1" spans="1:8" ht="50.1" customHeight="1" x14ac:dyDescent="0.2">
      <c r="A1" s="79" t="s">
        <v>305</v>
      </c>
      <c r="B1" s="80"/>
      <c r="C1" s="80"/>
      <c r="D1" s="80"/>
      <c r="E1" s="80"/>
      <c r="F1" s="80"/>
      <c r="G1" s="80"/>
      <c r="H1" s="81"/>
    </row>
    <row r="2" spans="1:8" ht="24.95" customHeight="1" x14ac:dyDescent="0.2">
      <c r="A2" s="32" t="s">
        <v>0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14" t="s">
        <v>12</v>
      </c>
      <c r="C3" s="64">
        <f t="shared" ref="C3:H3" si="0">SUM(C4+C13+C21+C31)</f>
        <v>22033345.66</v>
      </c>
      <c r="D3" s="64">
        <f t="shared" si="0"/>
        <v>757397</v>
      </c>
      <c r="E3" s="64">
        <f t="shared" si="0"/>
        <v>22790742.66</v>
      </c>
      <c r="F3" s="64">
        <f t="shared" si="0"/>
        <v>19644963.710000001</v>
      </c>
      <c r="G3" s="64">
        <f t="shared" si="0"/>
        <v>18851875.529999997</v>
      </c>
      <c r="H3" s="65">
        <f t="shared" si="0"/>
        <v>3145778.95</v>
      </c>
    </row>
    <row r="4" spans="1:8" x14ac:dyDescent="0.2">
      <c r="A4" s="28">
        <v>1</v>
      </c>
      <c r="B4" s="29" t="s">
        <v>32</v>
      </c>
      <c r="C4" s="66">
        <f t="shared" ref="C4:H4" si="1">SUM(C5:C12)</f>
        <v>0</v>
      </c>
      <c r="D4" s="66">
        <f t="shared" si="1"/>
        <v>0</v>
      </c>
      <c r="E4" s="66">
        <f t="shared" si="1"/>
        <v>0</v>
      </c>
      <c r="F4" s="66">
        <f t="shared" si="1"/>
        <v>0</v>
      </c>
      <c r="G4" s="66">
        <f t="shared" si="1"/>
        <v>0</v>
      </c>
      <c r="H4" s="67">
        <f t="shared" si="1"/>
        <v>0</v>
      </c>
    </row>
    <row r="5" spans="1:8" x14ac:dyDescent="0.2">
      <c r="A5" s="30">
        <v>11</v>
      </c>
      <c r="B5" s="61" t="s">
        <v>165</v>
      </c>
      <c r="C5" s="68">
        <v>0</v>
      </c>
      <c r="D5" s="68">
        <v>0</v>
      </c>
      <c r="E5" s="68">
        <f>C5+D5</f>
        <v>0</v>
      </c>
      <c r="F5" s="68">
        <v>0</v>
      </c>
      <c r="G5" s="68">
        <v>0</v>
      </c>
      <c r="H5" s="46">
        <f>E5-F5</f>
        <v>0</v>
      </c>
    </row>
    <row r="6" spans="1:8" x14ac:dyDescent="0.2">
      <c r="A6" s="30">
        <v>12</v>
      </c>
      <c r="B6" s="61" t="s">
        <v>33</v>
      </c>
      <c r="C6" s="68">
        <v>0</v>
      </c>
      <c r="D6" s="68">
        <v>0</v>
      </c>
      <c r="E6" s="68">
        <f t="shared" ref="E6:E12" si="2">C6+D6</f>
        <v>0</v>
      </c>
      <c r="F6" s="68">
        <v>0</v>
      </c>
      <c r="G6" s="68">
        <v>0</v>
      </c>
      <c r="H6" s="46">
        <f t="shared" ref="H6:H12" si="3">E6-F6</f>
        <v>0</v>
      </c>
    </row>
    <row r="7" spans="1:8" x14ac:dyDescent="0.2">
      <c r="A7" s="30">
        <v>13</v>
      </c>
      <c r="B7" s="61" t="s">
        <v>166</v>
      </c>
      <c r="C7" s="68">
        <v>0</v>
      </c>
      <c r="D7" s="68">
        <v>0</v>
      </c>
      <c r="E7" s="68">
        <f t="shared" si="2"/>
        <v>0</v>
      </c>
      <c r="F7" s="68">
        <v>0</v>
      </c>
      <c r="G7" s="68">
        <v>0</v>
      </c>
      <c r="H7" s="46">
        <f t="shared" si="3"/>
        <v>0</v>
      </c>
    </row>
    <row r="8" spans="1:8" x14ac:dyDescent="0.2">
      <c r="A8" s="30">
        <v>14</v>
      </c>
      <c r="B8" s="61" t="s">
        <v>18</v>
      </c>
      <c r="C8" s="68">
        <v>0</v>
      </c>
      <c r="D8" s="68">
        <v>0</v>
      </c>
      <c r="E8" s="68">
        <f t="shared" si="2"/>
        <v>0</v>
      </c>
      <c r="F8" s="68">
        <v>0</v>
      </c>
      <c r="G8" s="68">
        <v>0</v>
      </c>
      <c r="H8" s="46">
        <f t="shared" si="3"/>
        <v>0</v>
      </c>
    </row>
    <row r="9" spans="1:8" x14ac:dyDescent="0.2">
      <c r="A9" s="30">
        <v>15</v>
      </c>
      <c r="B9" s="61" t="s">
        <v>39</v>
      </c>
      <c r="C9" s="68">
        <v>0</v>
      </c>
      <c r="D9" s="68">
        <v>0</v>
      </c>
      <c r="E9" s="68">
        <f t="shared" si="2"/>
        <v>0</v>
      </c>
      <c r="F9" s="68">
        <v>0</v>
      </c>
      <c r="G9" s="68">
        <v>0</v>
      </c>
      <c r="H9" s="46">
        <f t="shared" si="3"/>
        <v>0</v>
      </c>
    </row>
    <row r="10" spans="1:8" x14ac:dyDescent="0.2">
      <c r="A10" s="30">
        <v>16</v>
      </c>
      <c r="B10" s="61" t="s">
        <v>34</v>
      </c>
      <c r="C10" s="68">
        <v>0</v>
      </c>
      <c r="D10" s="68">
        <v>0</v>
      </c>
      <c r="E10" s="68">
        <f t="shared" si="2"/>
        <v>0</v>
      </c>
      <c r="F10" s="68">
        <v>0</v>
      </c>
      <c r="G10" s="68">
        <v>0</v>
      </c>
      <c r="H10" s="46">
        <f t="shared" si="3"/>
        <v>0</v>
      </c>
    </row>
    <row r="11" spans="1:8" x14ac:dyDescent="0.2">
      <c r="A11" s="30">
        <v>17</v>
      </c>
      <c r="B11" s="61" t="s">
        <v>167</v>
      </c>
      <c r="C11" s="68">
        <v>0</v>
      </c>
      <c r="D11" s="68">
        <v>0</v>
      </c>
      <c r="E11" s="68">
        <f t="shared" si="2"/>
        <v>0</v>
      </c>
      <c r="F11" s="68">
        <v>0</v>
      </c>
      <c r="G11" s="68">
        <v>0</v>
      </c>
      <c r="H11" s="46">
        <f t="shared" si="3"/>
        <v>0</v>
      </c>
    </row>
    <row r="12" spans="1:8" x14ac:dyDescent="0.2">
      <c r="A12" s="30">
        <v>18</v>
      </c>
      <c r="B12" s="61" t="s">
        <v>35</v>
      </c>
      <c r="C12" s="68">
        <v>0</v>
      </c>
      <c r="D12" s="68">
        <v>0</v>
      </c>
      <c r="E12" s="68">
        <f t="shared" si="2"/>
        <v>0</v>
      </c>
      <c r="F12" s="68">
        <v>0</v>
      </c>
      <c r="G12" s="68">
        <v>0</v>
      </c>
      <c r="H12" s="46">
        <f t="shared" si="3"/>
        <v>0</v>
      </c>
    </row>
    <row r="13" spans="1:8" x14ac:dyDescent="0.2">
      <c r="A13" s="28">
        <v>2</v>
      </c>
      <c r="B13" s="29" t="s">
        <v>36</v>
      </c>
      <c r="C13" s="66">
        <f t="shared" ref="C13:H13" si="4">SUM(C14:C20)</f>
        <v>22033345.66</v>
      </c>
      <c r="D13" s="66">
        <f t="shared" si="4"/>
        <v>757397</v>
      </c>
      <c r="E13" s="66">
        <f t="shared" si="4"/>
        <v>22790742.66</v>
      </c>
      <c r="F13" s="66">
        <f t="shared" si="4"/>
        <v>19644963.710000001</v>
      </c>
      <c r="G13" s="66">
        <f t="shared" si="4"/>
        <v>18851875.529999997</v>
      </c>
      <c r="H13" s="67">
        <f t="shared" si="4"/>
        <v>3145778.95</v>
      </c>
    </row>
    <row r="14" spans="1:8" x14ac:dyDescent="0.2">
      <c r="A14" s="30">
        <v>21</v>
      </c>
      <c r="B14" s="61" t="s">
        <v>168</v>
      </c>
      <c r="C14" s="68">
        <v>21169205.949999999</v>
      </c>
      <c r="D14" s="68">
        <v>701141.25</v>
      </c>
      <c r="E14" s="68">
        <f>+C14+D14</f>
        <v>21870347.199999999</v>
      </c>
      <c r="F14" s="68">
        <v>18870796.949999999</v>
      </c>
      <c r="G14" s="68">
        <v>18094996.559999999</v>
      </c>
      <c r="H14" s="46">
        <f t="shared" ref="H14:H35" si="5">E14-F14</f>
        <v>2999550.25</v>
      </c>
    </row>
    <row r="15" spans="1:8" x14ac:dyDescent="0.2">
      <c r="A15" s="30">
        <v>22</v>
      </c>
      <c r="B15" s="61" t="s">
        <v>47</v>
      </c>
      <c r="C15" s="68">
        <v>864139.71</v>
      </c>
      <c r="D15" s="68">
        <v>56255.75</v>
      </c>
      <c r="E15" s="68">
        <f t="shared" ref="E15:E20" si="6">+C15+D15</f>
        <v>920395.46</v>
      </c>
      <c r="F15" s="68">
        <v>774166.76</v>
      </c>
      <c r="G15" s="68">
        <v>756878.97</v>
      </c>
      <c r="H15" s="46">
        <f t="shared" si="5"/>
        <v>146228.69999999995</v>
      </c>
    </row>
    <row r="16" spans="1:8" x14ac:dyDescent="0.2">
      <c r="A16" s="30">
        <v>23</v>
      </c>
      <c r="B16" s="61" t="s">
        <v>37</v>
      </c>
      <c r="C16" s="68">
        <v>0</v>
      </c>
      <c r="D16" s="68">
        <v>0</v>
      </c>
      <c r="E16" s="68">
        <f t="shared" si="6"/>
        <v>0</v>
      </c>
      <c r="F16" s="68">
        <v>0</v>
      </c>
      <c r="G16" s="68">
        <v>0</v>
      </c>
      <c r="H16" s="46">
        <f t="shared" si="5"/>
        <v>0</v>
      </c>
    </row>
    <row r="17" spans="1:8" x14ac:dyDescent="0.2">
      <c r="A17" s="30">
        <v>24</v>
      </c>
      <c r="B17" s="61" t="s">
        <v>169</v>
      </c>
      <c r="C17" s="68">
        <v>0</v>
      </c>
      <c r="D17" s="68">
        <v>0</v>
      </c>
      <c r="E17" s="68">
        <f t="shared" si="6"/>
        <v>0</v>
      </c>
      <c r="F17" s="68">
        <v>0</v>
      </c>
      <c r="G17" s="68">
        <v>0</v>
      </c>
      <c r="H17" s="46">
        <f t="shared" si="5"/>
        <v>0</v>
      </c>
    </row>
    <row r="18" spans="1:8" x14ac:dyDescent="0.2">
      <c r="A18" s="30">
        <v>25</v>
      </c>
      <c r="B18" s="61" t="s">
        <v>170</v>
      </c>
      <c r="C18" s="68">
        <v>0</v>
      </c>
      <c r="D18" s="68">
        <v>0</v>
      </c>
      <c r="E18" s="68">
        <f t="shared" si="6"/>
        <v>0</v>
      </c>
      <c r="F18" s="68">
        <v>0</v>
      </c>
      <c r="G18" s="68">
        <v>0</v>
      </c>
      <c r="H18" s="46">
        <f t="shared" si="5"/>
        <v>0</v>
      </c>
    </row>
    <row r="19" spans="1:8" x14ac:dyDescent="0.2">
      <c r="A19" s="30">
        <v>26</v>
      </c>
      <c r="B19" s="61" t="s">
        <v>171</v>
      </c>
      <c r="C19" s="68">
        <v>0</v>
      </c>
      <c r="D19" s="68">
        <v>0</v>
      </c>
      <c r="E19" s="68">
        <f t="shared" si="6"/>
        <v>0</v>
      </c>
      <c r="F19" s="68">
        <v>0</v>
      </c>
      <c r="G19" s="68">
        <v>0</v>
      </c>
      <c r="H19" s="46">
        <f t="shared" si="5"/>
        <v>0</v>
      </c>
    </row>
    <row r="20" spans="1:8" x14ac:dyDescent="0.2">
      <c r="A20" s="30">
        <v>27</v>
      </c>
      <c r="B20" s="61" t="s">
        <v>19</v>
      </c>
      <c r="C20" s="68">
        <v>0</v>
      </c>
      <c r="D20" s="68">
        <v>0</v>
      </c>
      <c r="E20" s="68">
        <f t="shared" si="6"/>
        <v>0</v>
      </c>
      <c r="F20" s="68">
        <v>0</v>
      </c>
      <c r="G20" s="68">
        <v>0</v>
      </c>
      <c r="H20" s="46">
        <f t="shared" si="5"/>
        <v>0</v>
      </c>
    </row>
    <row r="21" spans="1:8" x14ac:dyDescent="0.2">
      <c r="A21" s="28">
        <v>3</v>
      </c>
      <c r="B21" s="29" t="s">
        <v>172</v>
      </c>
      <c r="C21" s="66">
        <f t="shared" ref="C21:H21" si="7">SUM(C22:C30)</f>
        <v>0</v>
      </c>
      <c r="D21" s="66">
        <f t="shared" si="7"/>
        <v>0</v>
      </c>
      <c r="E21" s="66">
        <f t="shared" si="7"/>
        <v>0</v>
      </c>
      <c r="F21" s="66">
        <f t="shared" si="7"/>
        <v>0</v>
      </c>
      <c r="G21" s="66">
        <f t="shared" si="7"/>
        <v>0</v>
      </c>
      <c r="H21" s="67">
        <f t="shared" si="7"/>
        <v>0</v>
      </c>
    </row>
    <row r="22" spans="1:8" x14ac:dyDescent="0.2">
      <c r="A22" s="30">
        <v>31</v>
      </c>
      <c r="B22" s="61" t="s">
        <v>48</v>
      </c>
      <c r="C22" s="68">
        <v>0</v>
      </c>
      <c r="D22" s="68">
        <v>0</v>
      </c>
      <c r="E22" s="68">
        <f>+C22+D22</f>
        <v>0</v>
      </c>
      <c r="F22" s="68">
        <v>0</v>
      </c>
      <c r="G22" s="68">
        <v>0</v>
      </c>
      <c r="H22" s="46">
        <f t="shared" si="5"/>
        <v>0</v>
      </c>
    </row>
    <row r="23" spans="1:8" x14ac:dyDescent="0.2">
      <c r="A23" s="30">
        <v>32</v>
      </c>
      <c r="B23" s="61" t="s">
        <v>40</v>
      </c>
      <c r="C23" s="68">
        <v>0</v>
      </c>
      <c r="D23" s="68">
        <v>0</v>
      </c>
      <c r="E23" s="68">
        <f t="shared" ref="E23:E30" si="8">+C23+D23</f>
        <v>0</v>
      </c>
      <c r="F23" s="68">
        <v>0</v>
      </c>
      <c r="G23" s="68">
        <v>0</v>
      </c>
      <c r="H23" s="46">
        <f t="shared" si="5"/>
        <v>0</v>
      </c>
    </row>
    <row r="24" spans="1:8" x14ac:dyDescent="0.2">
      <c r="A24" s="30">
        <v>33</v>
      </c>
      <c r="B24" s="61" t="s">
        <v>49</v>
      </c>
      <c r="C24" s="68">
        <v>0</v>
      </c>
      <c r="D24" s="68">
        <v>0</v>
      </c>
      <c r="E24" s="68">
        <f t="shared" si="8"/>
        <v>0</v>
      </c>
      <c r="F24" s="68">
        <v>0</v>
      </c>
      <c r="G24" s="68">
        <v>0</v>
      </c>
      <c r="H24" s="46">
        <f t="shared" si="5"/>
        <v>0</v>
      </c>
    </row>
    <row r="25" spans="1:8" x14ac:dyDescent="0.2">
      <c r="A25" s="30">
        <v>34</v>
      </c>
      <c r="B25" s="61" t="s">
        <v>173</v>
      </c>
      <c r="C25" s="68">
        <v>0</v>
      </c>
      <c r="D25" s="68">
        <v>0</v>
      </c>
      <c r="E25" s="68">
        <f t="shared" si="8"/>
        <v>0</v>
      </c>
      <c r="F25" s="68">
        <v>0</v>
      </c>
      <c r="G25" s="68">
        <v>0</v>
      </c>
      <c r="H25" s="46">
        <f t="shared" si="5"/>
        <v>0</v>
      </c>
    </row>
    <row r="26" spans="1:8" x14ac:dyDescent="0.2">
      <c r="A26" s="30">
        <v>35</v>
      </c>
      <c r="B26" s="61" t="s">
        <v>38</v>
      </c>
      <c r="C26" s="68">
        <v>0</v>
      </c>
      <c r="D26" s="68">
        <v>0</v>
      </c>
      <c r="E26" s="68">
        <f t="shared" si="8"/>
        <v>0</v>
      </c>
      <c r="F26" s="68">
        <v>0</v>
      </c>
      <c r="G26" s="68">
        <v>0</v>
      </c>
      <c r="H26" s="46">
        <f t="shared" si="5"/>
        <v>0</v>
      </c>
    </row>
    <row r="27" spans="1:8" x14ac:dyDescent="0.2">
      <c r="A27" s="30">
        <v>36</v>
      </c>
      <c r="B27" s="61" t="s">
        <v>20</v>
      </c>
      <c r="C27" s="68">
        <v>0</v>
      </c>
      <c r="D27" s="68">
        <v>0</v>
      </c>
      <c r="E27" s="68">
        <f t="shared" si="8"/>
        <v>0</v>
      </c>
      <c r="F27" s="68">
        <v>0</v>
      </c>
      <c r="G27" s="68">
        <v>0</v>
      </c>
      <c r="H27" s="46">
        <f t="shared" si="5"/>
        <v>0</v>
      </c>
    </row>
    <row r="28" spans="1:8" x14ac:dyDescent="0.2">
      <c r="A28" s="30">
        <v>37</v>
      </c>
      <c r="B28" s="61" t="s">
        <v>21</v>
      </c>
      <c r="C28" s="68">
        <v>0</v>
      </c>
      <c r="D28" s="68">
        <v>0</v>
      </c>
      <c r="E28" s="68">
        <f t="shared" si="8"/>
        <v>0</v>
      </c>
      <c r="F28" s="68">
        <v>0</v>
      </c>
      <c r="G28" s="68">
        <v>0</v>
      </c>
      <c r="H28" s="46">
        <f t="shared" si="5"/>
        <v>0</v>
      </c>
    </row>
    <row r="29" spans="1:8" x14ac:dyDescent="0.2">
      <c r="A29" s="30">
        <v>38</v>
      </c>
      <c r="B29" s="61" t="s">
        <v>174</v>
      </c>
      <c r="C29" s="68">
        <v>0</v>
      </c>
      <c r="D29" s="68">
        <v>0</v>
      </c>
      <c r="E29" s="68">
        <f t="shared" si="8"/>
        <v>0</v>
      </c>
      <c r="F29" s="68">
        <v>0</v>
      </c>
      <c r="G29" s="68">
        <v>0</v>
      </c>
      <c r="H29" s="46">
        <f t="shared" si="5"/>
        <v>0</v>
      </c>
    </row>
    <row r="30" spans="1:8" x14ac:dyDescent="0.2">
      <c r="A30" s="30">
        <v>39</v>
      </c>
      <c r="B30" s="61" t="s">
        <v>50</v>
      </c>
      <c r="C30" s="68">
        <v>0</v>
      </c>
      <c r="D30" s="68">
        <v>0</v>
      </c>
      <c r="E30" s="68">
        <f t="shared" si="8"/>
        <v>0</v>
      </c>
      <c r="F30" s="68">
        <v>0</v>
      </c>
      <c r="G30" s="68">
        <v>0</v>
      </c>
      <c r="H30" s="46">
        <f t="shared" si="5"/>
        <v>0</v>
      </c>
    </row>
    <row r="31" spans="1:8" x14ac:dyDescent="0.2">
      <c r="A31" s="28">
        <v>4</v>
      </c>
      <c r="B31" s="29" t="s">
        <v>51</v>
      </c>
      <c r="C31" s="66">
        <f t="shared" ref="C31:H31" si="9">SUM(C32:C35)</f>
        <v>0</v>
      </c>
      <c r="D31" s="66">
        <f t="shared" si="9"/>
        <v>0</v>
      </c>
      <c r="E31" s="66">
        <f t="shared" si="9"/>
        <v>0</v>
      </c>
      <c r="F31" s="66">
        <f t="shared" si="9"/>
        <v>0</v>
      </c>
      <c r="G31" s="66">
        <f t="shared" si="9"/>
        <v>0</v>
      </c>
      <c r="H31" s="67">
        <f t="shared" si="9"/>
        <v>0</v>
      </c>
    </row>
    <row r="32" spans="1:8" x14ac:dyDescent="0.2">
      <c r="A32" s="30">
        <v>41</v>
      </c>
      <c r="B32" s="61" t="s">
        <v>175</v>
      </c>
      <c r="C32" s="68">
        <v>0</v>
      </c>
      <c r="D32" s="68">
        <v>0</v>
      </c>
      <c r="E32" s="68">
        <f>+C32+D32</f>
        <v>0</v>
      </c>
      <c r="F32" s="68">
        <v>0</v>
      </c>
      <c r="G32" s="68">
        <v>0</v>
      </c>
      <c r="H32" s="46">
        <f t="shared" si="5"/>
        <v>0</v>
      </c>
    </row>
    <row r="33" spans="1:8" ht="22.5" x14ac:dyDescent="0.2">
      <c r="A33" s="30">
        <v>42</v>
      </c>
      <c r="B33" s="61" t="s">
        <v>41</v>
      </c>
      <c r="C33" s="68">
        <v>0</v>
      </c>
      <c r="D33" s="68">
        <v>0</v>
      </c>
      <c r="E33" s="68">
        <f>+C33+D33</f>
        <v>0</v>
      </c>
      <c r="F33" s="68">
        <v>0</v>
      </c>
      <c r="G33" s="68">
        <v>0</v>
      </c>
      <c r="H33" s="46">
        <f t="shared" si="5"/>
        <v>0</v>
      </c>
    </row>
    <row r="34" spans="1:8" x14ac:dyDescent="0.2">
      <c r="A34" s="30">
        <v>43</v>
      </c>
      <c r="B34" s="61" t="s">
        <v>52</v>
      </c>
      <c r="C34" s="68">
        <v>0</v>
      </c>
      <c r="D34" s="68">
        <v>0</v>
      </c>
      <c r="E34" s="68">
        <f>+C34+D34</f>
        <v>0</v>
      </c>
      <c r="F34" s="68">
        <v>0</v>
      </c>
      <c r="G34" s="68">
        <v>0</v>
      </c>
      <c r="H34" s="46">
        <f t="shared" si="5"/>
        <v>0</v>
      </c>
    </row>
    <row r="35" spans="1:8" x14ac:dyDescent="0.2">
      <c r="A35" s="31">
        <v>44</v>
      </c>
      <c r="B35" s="62" t="s">
        <v>22</v>
      </c>
      <c r="C35" s="69">
        <v>0</v>
      </c>
      <c r="D35" s="69">
        <v>0</v>
      </c>
      <c r="E35" s="69">
        <f>+C35+D35</f>
        <v>0</v>
      </c>
      <c r="F35" s="69">
        <v>0</v>
      </c>
      <c r="G35" s="69">
        <v>0</v>
      </c>
      <c r="H35" s="50">
        <f t="shared" si="5"/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160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145</v>
      </c>
    </row>
    <row r="3" spans="1:1" x14ac:dyDescent="0.2">
      <c r="A3" s="40" t="s">
        <v>146</v>
      </c>
    </row>
    <row r="4" spans="1:1" x14ac:dyDescent="0.2">
      <c r="A4" s="63" t="s">
        <v>176</v>
      </c>
    </row>
    <row r="5" spans="1:1" x14ac:dyDescent="0.2">
      <c r="A5" s="40" t="s">
        <v>147</v>
      </c>
    </row>
    <row r="6" spans="1:1" ht="22.5" x14ac:dyDescent="0.2">
      <c r="A6" s="44" t="s">
        <v>148</v>
      </c>
    </row>
    <row r="7" spans="1:1" x14ac:dyDescent="0.2">
      <c r="A7" s="44" t="s">
        <v>149</v>
      </c>
    </row>
    <row r="8" spans="1:1" x14ac:dyDescent="0.2">
      <c r="A8" s="40" t="s">
        <v>150</v>
      </c>
    </row>
    <row r="9" spans="1:1" x14ac:dyDescent="0.2">
      <c r="A9" s="40" t="s">
        <v>151</v>
      </c>
    </row>
    <row r="10" spans="1:1" x14ac:dyDescent="0.2">
      <c r="A10" s="40" t="s">
        <v>152</v>
      </c>
    </row>
    <row r="11" spans="1:1" x14ac:dyDescent="0.2">
      <c r="A11" s="40" t="s">
        <v>153</v>
      </c>
    </row>
    <row r="12" spans="1:1" ht="33.75" x14ac:dyDescent="0.2">
      <c r="A12" s="40" t="s">
        <v>154</v>
      </c>
    </row>
    <row r="13" spans="1:1" ht="33.75" x14ac:dyDescent="0.2">
      <c r="A13" s="40" t="s">
        <v>155</v>
      </c>
    </row>
    <row r="14" spans="1:1" ht="22.5" x14ac:dyDescent="0.2">
      <c r="A14" s="40" t="s">
        <v>156</v>
      </c>
    </row>
    <row r="15" spans="1:1" x14ac:dyDescent="0.2">
      <c r="A15" s="40" t="s">
        <v>157</v>
      </c>
    </row>
    <row r="16" spans="1:1" x14ac:dyDescent="0.2">
      <c r="A16" s="40" t="s">
        <v>158</v>
      </c>
    </row>
    <row r="17" spans="1:1" x14ac:dyDescent="0.2">
      <c r="A17" s="40"/>
    </row>
    <row r="18" spans="1:1" x14ac:dyDescent="0.2">
      <c r="A18" s="26" t="s">
        <v>132</v>
      </c>
    </row>
    <row r="19" spans="1:1" x14ac:dyDescent="0.2">
      <c r="A19" s="40" t="s">
        <v>142</v>
      </c>
    </row>
    <row r="20" spans="1:1" x14ac:dyDescent="0.2">
      <c r="A20" s="40"/>
    </row>
    <row r="21" spans="1:1" x14ac:dyDescent="0.2">
      <c r="A21" s="26" t="s">
        <v>135</v>
      </c>
    </row>
    <row r="22" spans="1:1" x14ac:dyDescent="0.2">
      <c r="A22" s="40" t="s">
        <v>141</v>
      </c>
    </row>
    <row r="23" spans="1:1" x14ac:dyDescent="0.2">
      <c r="A23" s="40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2"/>
  <sheetViews>
    <sheetView workbookViewId="0">
      <pane ySplit="2" topLeftCell="A3" activePane="bottomLeft" state="frozen"/>
      <selection pane="bottomLeft" activeCell="F82" sqref="F82"/>
    </sheetView>
  </sheetViews>
  <sheetFormatPr baseColWidth="10" defaultRowHeight="11.25" x14ac:dyDescent="0.2"/>
  <cols>
    <col min="1" max="1" width="9.1640625" style="23" customWidth="1"/>
    <col min="2" max="2" width="61.1640625" style="23" bestFit="1" customWidth="1"/>
    <col min="3" max="3" width="18.33203125" style="23" customWidth="1"/>
    <col min="4" max="4" width="19.83203125" style="23" customWidth="1"/>
    <col min="5" max="8" width="18.33203125" style="23" customWidth="1"/>
    <col min="9" max="16384" width="12" style="23"/>
  </cols>
  <sheetData>
    <row r="1" spans="1:8" ht="60" customHeight="1" x14ac:dyDescent="0.2">
      <c r="A1" s="79" t="s">
        <v>303</v>
      </c>
      <c r="B1" s="80"/>
      <c r="C1" s="80"/>
      <c r="D1" s="80"/>
      <c r="E1" s="80"/>
      <c r="F1" s="80"/>
      <c r="G1" s="80"/>
      <c r="H1" s="81"/>
    </row>
    <row r="2" spans="1:8" ht="24.95" customHeight="1" x14ac:dyDescent="0.2">
      <c r="A2" s="32" t="s">
        <v>3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24">
        <v>900001</v>
      </c>
      <c r="B3" s="9" t="s">
        <v>12</v>
      </c>
      <c r="C3" s="64">
        <f t="shared" ref="C3:H3" si="0">SUM(C4+C12+C22+C32+C42+C52+C56+C64+C68)</f>
        <v>22033345.66</v>
      </c>
      <c r="D3" s="64">
        <f t="shared" si="0"/>
        <v>757397</v>
      </c>
      <c r="E3" s="64">
        <f t="shared" si="0"/>
        <v>22790742.66</v>
      </c>
      <c r="F3" s="64">
        <f t="shared" si="0"/>
        <v>19644963.710000001</v>
      </c>
      <c r="G3" s="64">
        <f t="shared" si="0"/>
        <v>18851875.530000001</v>
      </c>
      <c r="H3" s="65">
        <f t="shared" si="0"/>
        <v>3145778.9499999997</v>
      </c>
    </row>
    <row r="4" spans="1:8" x14ac:dyDescent="0.2">
      <c r="A4" s="45">
        <v>1000</v>
      </c>
      <c r="B4" s="16" t="s">
        <v>59</v>
      </c>
      <c r="C4" s="74">
        <f t="shared" ref="C4:H4" si="1">SUM(C5:C11)</f>
        <v>8103213.9500000002</v>
      </c>
      <c r="D4" s="74">
        <f t="shared" si="1"/>
        <v>-173493.77000000002</v>
      </c>
      <c r="E4" s="74">
        <f t="shared" si="1"/>
        <v>7929720.1799999997</v>
      </c>
      <c r="F4" s="74">
        <f t="shared" si="1"/>
        <v>7353381.2199999997</v>
      </c>
      <c r="G4" s="74">
        <f t="shared" si="1"/>
        <v>7353381.2199999997</v>
      </c>
      <c r="H4" s="75">
        <f t="shared" si="1"/>
        <v>576338.96</v>
      </c>
    </row>
    <row r="5" spans="1:8" x14ac:dyDescent="0.2">
      <c r="A5" s="45">
        <v>1100</v>
      </c>
      <c r="B5" s="47" t="s">
        <v>60</v>
      </c>
      <c r="C5" s="74">
        <v>2808968.75</v>
      </c>
      <c r="D5" s="74">
        <v>-349690.67</v>
      </c>
      <c r="E5" s="74">
        <f>C5+D5</f>
        <v>2459278.08</v>
      </c>
      <c r="F5" s="74">
        <v>2322175.37</v>
      </c>
      <c r="G5" s="74">
        <v>2322175.37</v>
      </c>
      <c r="H5" s="75">
        <f>E5-F5</f>
        <v>137102.70999999996</v>
      </c>
    </row>
    <row r="6" spans="1:8" x14ac:dyDescent="0.2">
      <c r="A6" s="45">
        <v>1200</v>
      </c>
      <c r="B6" s="47" t="s">
        <v>61</v>
      </c>
      <c r="C6" s="74">
        <v>2641130.83</v>
      </c>
      <c r="D6" s="74">
        <v>266210.09999999998</v>
      </c>
      <c r="E6" s="74">
        <f t="shared" ref="E6:E69" si="2">C6+D6</f>
        <v>2907340.93</v>
      </c>
      <c r="F6" s="74">
        <v>2757970</v>
      </c>
      <c r="G6" s="74">
        <v>2757970</v>
      </c>
      <c r="H6" s="75">
        <f t="shared" ref="H6:H69" si="3">E6-F6</f>
        <v>149370.93000000017</v>
      </c>
    </row>
    <row r="7" spans="1:8" x14ac:dyDescent="0.2">
      <c r="A7" s="45">
        <v>1300</v>
      </c>
      <c r="B7" s="47" t="s">
        <v>62</v>
      </c>
      <c r="C7" s="74">
        <v>1097304.67</v>
      </c>
      <c r="D7" s="74">
        <v>129411.58</v>
      </c>
      <c r="E7" s="74">
        <f t="shared" si="2"/>
        <v>1226716.25</v>
      </c>
      <c r="F7" s="74">
        <v>1110567.76</v>
      </c>
      <c r="G7" s="74">
        <v>1110567.76</v>
      </c>
      <c r="H7" s="75">
        <f t="shared" si="3"/>
        <v>116148.48999999999</v>
      </c>
    </row>
    <row r="8" spans="1:8" x14ac:dyDescent="0.2">
      <c r="A8" s="45">
        <v>1400</v>
      </c>
      <c r="B8" s="47" t="s">
        <v>63</v>
      </c>
      <c r="C8" s="74">
        <v>0</v>
      </c>
      <c r="D8" s="74">
        <v>0</v>
      </c>
      <c r="E8" s="74">
        <f t="shared" si="2"/>
        <v>0</v>
      </c>
      <c r="F8" s="74">
        <v>0</v>
      </c>
      <c r="G8" s="74">
        <v>0</v>
      </c>
      <c r="H8" s="75">
        <f t="shared" si="3"/>
        <v>0</v>
      </c>
    </row>
    <row r="9" spans="1:8" x14ac:dyDescent="0.2">
      <c r="A9" s="45">
        <v>1500</v>
      </c>
      <c r="B9" s="47" t="s">
        <v>64</v>
      </c>
      <c r="C9" s="74">
        <v>1555809.7</v>
      </c>
      <c r="D9" s="74">
        <v>-219424.78</v>
      </c>
      <c r="E9" s="74">
        <f t="shared" si="2"/>
        <v>1336384.92</v>
      </c>
      <c r="F9" s="74">
        <v>1162668.0900000001</v>
      </c>
      <c r="G9" s="74">
        <v>1162668.0900000001</v>
      </c>
      <c r="H9" s="75">
        <f t="shared" si="3"/>
        <v>173716.82999999984</v>
      </c>
    </row>
    <row r="10" spans="1:8" x14ac:dyDescent="0.2">
      <c r="A10" s="45">
        <v>1600</v>
      </c>
      <c r="B10" s="47" t="s">
        <v>65</v>
      </c>
      <c r="C10" s="74">
        <v>0</v>
      </c>
      <c r="D10" s="74">
        <v>0</v>
      </c>
      <c r="E10" s="74">
        <f t="shared" si="2"/>
        <v>0</v>
      </c>
      <c r="F10" s="74">
        <v>0</v>
      </c>
      <c r="G10" s="74">
        <v>0</v>
      </c>
      <c r="H10" s="75">
        <f t="shared" si="3"/>
        <v>0</v>
      </c>
    </row>
    <row r="11" spans="1:8" x14ac:dyDescent="0.2">
      <c r="A11" s="45">
        <v>1700</v>
      </c>
      <c r="B11" s="47" t="s">
        <v>66</v>
      </c>
      <c r="C11" s="74">
        <v>0</v>
      </c>
      <c r="D11" s="74">
        <v>0</v>
      </c>
      <c r="E11" s="74">
        <f t="shared" si="2"/>
        <v>0</v>
      </c>
      <c r="F11" s="74">
        <v>0</v>
      </c>
      <c r="G11" s="74">
        <v>0</v>
      </c>
      <c r="H11" s="75">
        <f t="shared" si="3"/>
        <v>0</v>
      </c>
    </row>
    <row r="12" spans="1:8" x14ac:dyDescent="0.2">
      <c r="A12" s="45">
        <v>2000</v>
      </c>
      <c r="B12" s="16" t="s">
        <v>67</v>
      </c>
      <c r="C12" s="74">
        <f t="shared" ref="C12:H12" si="4">SUM(C13:C21)</f>
        <v>3057838.73</v>
      </c>
      <c r="D12" s="74">
        <f t="shared" si="4"/>
        <v>112234.96000000002</v>
      </c>
      <c r="E12" s="74">
        <f t="shared" si="4"/>
        <v>3170073.69</v>
      </c>
      <c r="F12" s="74">
        <f t="shared" si="4"/>
        <v>2383825.9699999997</v>
      </c>
      <c r="G12" s="74">
        <f t="shared" si="4"/>
        <v>2317526.0599999996</v>
      </c>
      <c r="H12" s="75">
        <f t="shared" si="4"/>
        <v>786247.72</v>
      </c>
    </row>
    <row r="13" spans="1:8" x14ac:dyDescent="0.2">
      <c r="A13" s="45">
        <v>2100</v>
      </c>
      <c r="B13" s="47" t="s">
        <v>68</v>
      </c>
      <c r="C13" s="74">
        <v>304470.25</v>
      </c>
      <c r="D13" s="74">
        <v>-9275.3700000000008</v>
      </c>
      <c r="E13" s="74">
        <f t="shared" si="2"/>
        <v>295194.88</v>
      </c>
      <c r="F13" s="74">
        <v>169030.72</v>
      </c>
      <c r="G13" s="74">
        <v>167560.72</v>
      </c>
      <c r="H13" s="75">
        <f t="shared" si="3"/>
        <v>126164.16</v>
      </c>
    </row>
    <row r="14" spans="1:8" x14ac:dyDescent="0.2">
      <c r="A14" s="45">
        <v>2200</v>
      </c>
      <c r="B14" s="47" t="s">
        <v>69</v>
      </c>
      <c r="C14" s="74">
        <v>54040</v>
      </c>
      <c r="D14" s="74">
        <v>9000</v>
      </c>
      <c r="E14" s="74">
        <f t="shared" si="2"/>
        <v>63040</v>
      </c>
      <c r="F14" s="74">
        <v>29498.880000000001</v>
      </c>
      <c r="G14" s="74">
        <v>29498.880000000001</v>
      </c>
      <c r="H14" s="75">
        <f t="shared" si="3"/>
        <v>33541.119999999995</v>
      </c>
    </row>
    <row r="15" spans="1:8" x14ac:dyDescent="0.2">
      <c r="A15" s="45">
        <v>2300</v>
      </c>
      <c r="B15" s="47" t="s">
        <v>70</v>
      </c>
      <c r="C15" s="74">
        <v>111726</v>
      </c>
      <c r="D15" s="74">
        <v>-24015</v>
      </c>
      <c r="E15" s="74">
        <f t="shared" si="2"/>
        <v>87711</v>
      </c>
      <c r="F15" s="74">
        <v>5800</v>
      </c>
      <c r="G15" s="74">
        <v>5800</v>
      </c>
      <c r="H15" s="75">
        <f t="shared" si="3"/>
        <v>81911</v>
      </c>
    </row>
    <row r="16" spans="1:8" x14ac:dyDescent="0.2">
      <c r="A16" s="45">
        <v>2400</v>
      </c>
      <c r="B16" s="47" t="s">
        <v>71</v>
      </c>
      <c r="C16" s="74">
        <v>896914.54</v>
      </c>
      <c r="D16" s="74">
        <v>275415</v>
      </c>
      <c r="E16" s="74">
        <f t="shared" si="2"/>
        <v>1172329.54</v>
      </c>
      <c r="F16" s="74">
        <v>979780.56</v>
      </c>
      <c r="G16" s="74">
        <v>961580.11</v>
      </c>
      <c r="H16" s="75">
        <f t="shared" si="3"/>
        <v>192548.97999999998</v>
      </c>
    </row>
    <row r="17" spans="1:8" x14ac:dyDescent="0.2">
      <c r="A17" s="45">
        <v>2500</v>
      </c>
      <c r="B17" s="47" t="s">
        <v>72</v>
      </c>
      <c r="C17" s="74">
        <v>180938.5</v>
      </c>
      <c r="D17" s="74">
        <v>0</v>
      </c>
      <c r="E17" s="74">
        <f t="shared" si="2"/>
        <v>180938.5</v>
      </c>
      <c r="F17" s="74">
        <v>105612.5</v>
      </c>
      <c r="G17" s="74">
        <v>105612.5</v>
      </c>
      <c r="H17" s="75">
        <f t="shared" si="3"/>
        <v>75326</v>
      </c>
    </row>
    <row r="18" spans="1:8" x14ac:dyDescent="0.2">
      <c r="A18" s="45">
        <v>2600</v>
      </c>
      <c r="B18" s="47" t="s">
        <v>73</v>
      </c>
      <c r="C18" s="74">
        <v>624347.43999999994</v>
      </c>
      <c r="D18" s="74">
        <v>-50540</v>
      </c>
      <c r="E18" s="74">
        <f t="shared" si="2"/>
        <v>573807.43999999994</v>
      </c>
      <c r="F18" s="74">
        <v>459185.45</v>
      </c>
      <c r="G18" s="74">
        <v>412555.99</v>
      </c>
      <c r="H18" s="75">
        <f t="shared" si="3"/>
        <v>114621.98999999993</v>
      </c>
    </row>
    <row r="19" spans="1:8" x14ac:dyDescent="0.2">
      <c r="A19" s="45">
        <v>2700</v>
      </c>
      <c r="B19" s="47" t="s">
        <v>74</v>
      </c>
      <c r="C19" s="74">
        <v>92686</v>
      </c>
      <c r="D19" s="74">
        <v>-6587.3</v>
      </c>
      <c r="E19" s="74">
        <f t="shared" si="2"/>
        <v>86098.7</v>
      </c>
      <c r="F19" s="74">
        <v>76372.62</v>
      </c>
      <c r="G19" s="74">
        <v>76372.62</v>
      </c>
      <c r="H19" s="75">
        <f t="shared" si="3"/>
        <v>9726.0800000000017</v>
      </c>
    </row>
    <row r="20" spans="1:8" x14ac:dyDescent="0.2">
      <c r="A20" s="45">
        <v>2800</v>
      </c>
      <c r="B20" s="47" t="s">
        <v>75</v>
      </c>
      <c r="C20" s="74">
        <v>0</v>
      </c>
      <c r="D20" s="74">
        <v>0</v>
      </c>
      <c r="E20" s="74">
        <f t="shared" si="2"/>
        <v>0</v>
      </c>
      <c r="F20" s="74">
        <v>0</v>
      </c>
      <c r="G20" s="74">
        <v>0</v>
      </c>
      <c r="H20" s="75">
        <f t="shared" si="3"/>
        <v>0</v>
      </c>
    </row>
    <row r="21" spans="1:8" x14ac:dyDescent="0.2">
      <c r="A21" s="45">
        <v>2900</v>
      </c>
      <c r="B21" s="47" t="s">
        <v>76</v>
      </c>
      <c r="C21" s="74">
        <v>792716</v>
      </c>
      <c r="D21" s="74">
        <v>-81762.37</v>
      </c>
      <c r="E21" s="74">
        <f t="shared" si="2"/>
        <v>710953.63</v>
      </c>
      <c r="F21" s="74">
        <v>558545.24</v>
      </c>
      <c r="G21" s="74">
        <v>558545.24</v>
      </c>
      <c r="H21" s="75">
        <f t="shared" si="3"/>
        <v>152408.39000000001</v>
      </c>
    </row>
    <row r="22" spans="1:8" x14ac:dyDescent="0.2">
      <c r="A22" s="45">
        <v>3000</v>
      </c>
      <c r="B22" s="16" t="s">
        <v>77</v>
      </c>
      <c r="C22" s="74">
        <f t="shared" ref="C22:H22" si="5">SUM(C23:C31)</f>
        <v>9998610.2699999996</v>
      </c>
      <c r="D22" s="74">
        <f t="shared" si="5"/>
        <v>676463.9</v>
      </c>
      <c r="E22" s="74">
        <f t="shared" si="5"/>
        <v>10675074.169999998</v>
      </c>
      <c r="F22" s="74">
        <f t="shared" si="5"/>
        <v>9224308.6699999999</v>
      </c>
      <c r="G22" s="74">
        <f t="shared" si="5"/>
        <v>8497520.4000000004</v>
      </c>
      <c r="H22" s="75">
        <f t="shared" si="5"/>
        <v>1450765.5</v>
      </c>
    </row>
    <row r="23" spans="1:8" x14ac:dyDescent="0.2">
      <c r="A23" s="45">
        <v>3100</v>
      </c>
      <c r="B23" s="47" t="s">
        <v>78</v>
      </c>
      <c r="C23" s="74">
        <v>7769383.8300000001</v>
      </c>
      <c r="D23" s="74">
        <v>-149448.79999999999</v>
      </c>
      <c r="E23" s="74">
        <f t="shared" si="2"/>
        <v>7619935.0300000003</v>
      </c>
      <c r="F23" s="74">
        <v>6808925.25</v>
      </c>
      <c r="G23" s="74">
        <v>6082936.9800000004</v>
      </c>
      <c r="H23" s="75">
        <f t="shared" si="3"/>
        <v>811009.78000000026</v>
      </c>
    </row>
    <row r="24" spans="1:8" x14ac:dyDescent="0.2">
      <c r="A24" s="45">
        <v>3200</v>
      </c>
      <c r="B24" s="47" t="s">
        <v>79</v>
      </c>
      <c r="C24" s="74">
        <v>146421.6</v>
      </c>
      <c r="D24" s="74">
        <v>-13010</v>
      </c>
      <c r="E24" s="74">
        <f t="shared" si="2"/>
        <v>133411.6</v>
      </c>
      <c r="F24" s="74">
        <v>62937.760000000002</v>
      </c>
      <c r="G24" s="74">
        <v>62937.760000000002</v>
      </c>
      <c r="H24" s="75">
        <f t="shared" si="3"/>
        <v>70473.84</v>
      </c>
    </row>
    <row r="25" spans="1:8" x14ac:dyDescent="0.2">
      <c r="A25" s="45">
        <v>3300</v>
      </c>
      <c r="B25" s="47" t="s">
        <v>80</v>
      </c>
      <c r="C25" s="74">
        <v>215600</v>
      </c>
      <c r="D25" s="74">
        <v>254000</v>
      </c>
      <c r="E25" s="74">
        <f t="shared" si="2"/>
        <v>469600</v>
      </c>
      <c r="F25" s="74">
        <v>452206.9</v>
      </c>
      <c r="G25" s="74">
        <v>452206.9</v>
      </c>
      <c r="H25" s="75">
        <f t="shared" si="3"/>
        <v>17393.099999999977</v>
      </c>
    </row>
    <row r="26" spans="1:8" x14ac:dyDescent="0.2">
      <c r="A26" s="45">
        <v>3400</v>
      </c>
      <c r="B26" s="47" t="s">
        <v>81</v>
      </c>
      <c r="C26" s="74">
        <v>95625.57</v>
      </c>
      <c r="D26" s="74">
        <v>6887.82</v>
      </c>
      <c r="E26" s="74">
        <f t="shared" si="2"/>
        <v>102513.39000000001</v>
      </c>
      <c r="F26" s="74">
        <v>96897.69</v>
      </c>
      <c r="G26" s="74">
        <v>96897.69</v>
      </c>
      <c r="H26" s="75">
        <f t="shared" si="3"/>
        <v>5615.7000000000116</v>
      </c>
    </row>
    <row r="27" spans="1:8" x14ac:dyDescent="0.2">
      <c r="A27" s="45">
        <v>3500</v>
      </c>
      <c r="B27" s="47" t="s">
        <v>82</v>
      </c>
      <c r="C27" s="74">
        <v>586712.49</v>
      </c>
      <c r="D27" s="74">
        <v>242607.88</v>
      </c>
      <c r="E27" s="74">
        <f t="shared" si="2"/>
        <v>829320.37</v>
      </c>
      <c r="F27" s="74">
        <v>650702.56000000006</v>
      </c>
      <c r="G27" s="74">
        <v>649902.56000000006</v>
      </c>
      <c r="H27" s="75">
        <f t="shared" si="3"/>
        <v>178617.80999999994</v>
      </c>
    </row>
    <row r="28" spans="1:8" x14ac:dyDescent="0.2">
      <c r="A28" s="45">
        <v>3600</v>
      </c>
      <c r="B28" s="47" t="s">
        <v>83</v>
      </c>
      <c r="C28" s="74">
        <v>54300</v>
      </c>
      <c r="D28" s="74">
        <v>39500</v>
      </c>
      <c r="E28" s="74">
        <f t="shared" si="2"/>
        <v>93800</v>
      </c>
      <c r="F28" s="74">
        <v>63688.15</v>
      </c>
      <c r="G28" s="74">
        <v>63688.15</v>
      </c>
      <c r="H28" s="75">
        <f t="shared" si="3"/>
        <v>30111.85</v>
      </c>
    </row>
    <row r="29" spans="1:8" x14ac:dyDescent="0.2">
      <c r="A29" s="45">
        <v>3700</v>
      </c>
      <c r="B29" s="47" t="s">
        <v>84</v>
      </c>
      <c r="C29" s="74">
        <v>8700</v>
      </c>
      <c r="D29" s="74">
        <v>-4800</v>
      </c>
      <c r="E29" s="74">
        <f t="shared" si="2"/>
        <v>3900</v>
      </c>
      <c r="F29" s="74">
        <v>2539.0500000000002</v>
      </c>
      <c r="G29" s="74">
        <v>2539.0500000000002</v>
      </c>
      <c r="H29" s="75">
        <f t="shared" si="3"/>
        <v>1360.9499999999998</v>
      </c>
    </row>
    <row r="30" spans="1:8" x14ac:dyDescent="0.2">
      <c r="A30" s="45">
        <v>3800</v>
      </c>
      <c r="B30" s="47" t="s">
        <v>85</v>
      </c>
      <c r="C30" s="74">
        <v>0</v>
      </c>
      <c r="D30" s="74">
        <v>3799</v>
      </c>
      <c r="E30" s="74">
        <f t="shared" si="2"/>
        <v>3799</v>
      </c>
      <c r="F30" s="74">
        <v>3246.55</v>
      </c>
      <c r="G30" s="74">
        <v>3246.55</v>
      </c>
      <c r="H30" s="75">
        <f t="shared" si="3"/>
        <v>552.44999999999982</v>
      </c>
    </row>
    <row r="31" spans="1:8" x14ac:dyDescent="0.2">
      <c r="A31" s="45">
        <v>3900</v>
      </c>
      <c r="B31" s="47" t="s">
        <v>86</v>
      </c>
      <c r="C31" s="74">
        <v>1121866.78</v>
      </c>
      <c r="D31" s="74">
        <v>296928</v>
      </c>
      <c r="E31" s="74">
        <f t="shared" si="2"/>
        <v>1418794.78</v>
      </c>
      <c r="F31" s="74">
        <v>1083164.76</v>
      </c>
      <c r="G31" s="74">
        <v>1083164.76</v>
      </c>
      <c r="H31" s="75">
        <f t="shared" si="3"/>
        <v>335630.02</v>
      </c>
    </row>
    <row r="32" spans="1:8" x14ac:dyDescent="0.2">
      <c r="A32" s="45">
        <v>4000</v>
      </c>
      <c r="B32" s="16" t="s">
        <v>87</v>
      </c>
      <c r="C32" s="74">
        <f t="shared" ref="C32:H32" si="6">SUM(C33:C41)</f>
        <v>42482.71</v>
      </c>
      <c r="D32" s="74">
        <f t="shared" si="6"/>
        <v>0</v>
      </c>
      <c r="E32" s="74">
        <f t="shared" si="6"/>
        <v>42482.71</v>
      </c>
      <c r="F32" s="74">
        <f t="shared" si="6"/>
        <v>42481.17</v>
      </c>
      <c r="G32" s="74">
        <f t="shared" si="6"/>
        <v>42481.17</v>
      </c>
      <c r="H32" s="75">
        <f t="shared" si="6"/>
        <v>1.5400000000008731</v>
      </c>
    </row>
    <row r="33" spans="1:8" x14ac:dyDescent="0.2">
      <c r="A33" s="45">
        <v>4100</v>
      </c>
      <c r="B33" s="47" t="s">
        <v>88</v>
      </c>
      <c r="C33" s="74">
        <v>0</v>
      </c>
      <c r="D33" s="74">
        <v>0</v>
      </c>
      <c r="E33" s="74">
        <f t="shared" si="2"/>
        <v>0</v>
      </c>
      <c r="F33" s="74">
        <v>0</v>
      </c>
      <c r="G33" s="74">
        <v>0</v>
      </c>
      <c r="H33" s="75">
        <f t="shared" si="3"/>
        <v>0</v>
      </c>
    </row>
    <row r="34" spans="1:8" x14ac:dyDescent="0.2">
      <c r="A34" s="45">
        <v>4200</v>
      </c>
      <c r="B34" s="47" t="s">
        <v>89</v>
      </c>
      <c r="C34" s="74">
        <v>0</v>
      </c>
      <c r="D34" s="74">
        <v>0</v>
      </c>
      <c r="E34" s="74">
        <f t="shared" si="2"/>
        <v>0</v>
      </c>
      <c r="F34" s="74">
        <v>0</v>
      </c>
      <c r="G34" s="74">
        <v>0</v>
      </c>
      <c r="H34" s="75">
        <f t="shared" si="3"/>
        <v>0</v>
      </c>
    </row>
    <row r="35" spans="1:8" x14ac:dyDescent="0.2">
      <c r="A35" s="45">
        <v>4300</v>
      </c>
      <c r="B35" s="47" t="s">
        <v>90</v>
      </c>
      <c r="C35" s="74">
        <v>0</v>
      </c>
      <c r="D35" s="74">
        <v>0</v>
      </c>
      <c r="E35" s="74">
        <f t="shared" si="2"/>
        <v>0</v>
      </c>
      <c r="F35" s="74">
        <v>0</v>
      </c>
      <c r="G35" s="74">
        <v>0</v>
      </c>
      <c r="H35" s="75">
        <f t="shared" si="3"/>
        <v>0</v>
      </c>
    </row>
    <row r="36" spans="1:8" x14ac:dyDescent="0.2">
      <c r="A36" s="45">
        <v>4400</v>
      </c>
      <c r="B36" s="47" t="s">
        <v>91</v>
      </c>
      <c r="C36" s="74">
        <v>0</v>
      </c>
      <c r="D36" s="74">
        <v>0</v>
      </c>
      <c r="E36" s="74">
        <f t="shared" si="2"/>
        <v>0</v>
      </c>
      <c r="F36" s="74">
        <v>0</v>
      </c>
      <c r="G36" s="74">
        <v>0</v>
      </c>
      <c r="H36" s="75">
        <f t="shared" si="3"/>
        <v>0</v>
      </c>
    </row>
    <row r="37" spans="1:8" x14ac:dyDescent="0.2">
      <c r="A37" s="45">
        <v>4500</v>
      </c>
      <c r="B37" s="47" t="s">
        <v>92</v>
      </c>
      <c r="C37" s="74">
        <v>42482.71</v>
      </c>
      <c r="D37" s="74">
        <v>0</v>
      </c>
      <c r="E37" s="74">
        <f t="shared" si="2"/>
        <v>42482.71</v>
      </c>
      <c r="F37" s="74">
        <v>42481.17</v>
      </c>
      <c r="G37" s="74">
        <v>42481.17</v>
      </c>
      <c r="H37" s="75">
        <f t="shared" si="3"/>
        <v>1.5400000000008731</v>
      </c>
    </row>
    <row r="38" spans="1:8" x14ac:dyDescent="0.2">
      <c r="A38" s="45">
        <v>4600</v>
      </c>
      <c r="B38" s="47" t="s">
        <v>93</v>
      </c>
      <c r="C38" s="74">
        <v>0</v>
      </c>
      <c r="D38" s="74">
        <v>0</v>
      </c>
      <c r="E38" s="74">
        <f t="shared" si="2"/>
        <v>0</v>
      </c>
      <c r="F38" s="74">
        <v>0</v>
      </c>
      <c r="G38" s="74">
        <v>0</v>
      </c>
      <c r="H38" s="75">
        <f t="shared" si="3"/>
        <v>0</v>
      </c>
    </row>
    <row r="39" spans="1:8" x14ac:dyDescent="0.2">
      <c r="A39" s="45">
        <v>4700</v>
      </c>
      <c r="B39" s="47" t="s">
        <v>94</v>
      </c>
      <c r="C39" s="74">
        <v>0</v>
      </c>
      <c r="D39" s="74">
        <v>0</v>
      </c>
      <c r="E39" s="74">
        <f t="shared" si="2"/>
        <v>0</v>
      </c>
      <c r="F39" s="74">
        <v>0</v>
      </c>
      <c r="G39" s="74">
        <v>0</v>
      </c>
      <c r="H39" s="75">
        <f t="shared" si="3"/>
        <v>0</v>
      </c>
    </row>
    <row r="40" spans="1:8" x14ac:dyDescent="0.2">
      <c r="A40" s="45">
        <v>4800</v>
      </c>
      <c r="B40" s="47" t="s">
        <v>95</v>
      </c>
      <c r="C40" s="74">
        <v>0</v>
      </c>
      <c r="D40" s="74">
        <v>0</v>
      </c>
      <c r="E40" s="74">
        <f t="shared" si="2"/>
        <v>0</v>
      </c>
      <c r="F40" s="74">
        <v>0</v>
      </c>
      <c r="G40" s="74">
        <v>0</v>
      </c>
      <c r="H40" s="75">
        <f t="shared" si="3"/>
        <v>0</v>
      </c>
    </row>
    <row r="41" spans="1:8" x14ac:dyDescent="0.2">
      <c r="A41" s="45">
        <v>4900</v>
      </c>
      <c r="B41" s="47" t="s">
        <v>96</v>
      </c>
      <c r="C41" s="74">
        <v>0</v>
      </c>
      <c r="D41" s="74">
        <v>0</v>
      </c>
      <c r="E41" s="74">
        <f t="shared" si="2"/>
        <v>0</v>
      </c>
      <c r="F41" s="74">
        <v>0</v>
      </c>
      <c r="G41" s="74">
        <v>0</v>
      </c>
      <c r="H41" s="75">
        <f t="shared" si="3"/>
        <v>0</v>
      </c>
    </row>
    <row r="42" spans="1:8" x14ac:dyDescent="0.2">
      <c r="A42" s="45">
        <v>5000</v>
      </c>
      <c r="B42" s="16" t="s">
        <v>97</v>
      </c>
      <c r="C42" s="74">
        <f t="shared" ref="C42:H42" si="7">SUM(C43:C51)</f>
        <v>831200</v>
      </c>
      <c r="D42" s="74">
        <f t="shared" si="7"/>
        <v>142191.90999999997</v>
      </c>
      <c r="E42" s="74">
        <f t="shared" si="7"/>
        <v>973391.90999999992</v>
      </c>
      <c r="F42" s="74">
        <f t="shared" si="7"/>
        <v>640966.68000000005</v>
      </c>
      <c r="G42" s="74">
        <f t="shared" si="7"/>
        <v>640966.68000000005</v>
      </c>
      <c r="H42" s="75">
        <f t="shared" si="7"/>
        <v>332425.22999999992</v>
      </c>
    </row>
    <row r="43" spans="1:8" x14ac:dyDescent="0.2">
      <c r="A43" s="45">
        <v>5100</v>
      </c>
      <c r="B43" s="47" t="s">
        <v>98</v>
      </c>
      <c r="C43" s="74">
        <v>82000</v>
      </c>
      <c r="D43" s="74">
        <v>29477.58</v>
      </c>
      <c r="E43" s="74">
        <f t="shared" si="2"/>
        <v>111477.58</v>
      </c>
      <c r="F43" s="74">
        <v>42527.58</v>
      </c>
      <c r="G43" s="74">
        <v>42527.58</v>
      </c>
      <c r="H43" s="75">
        <f t="shared" si="3"/>
        <v>68950</v>
      </c>
    </row>
    <row r="44" spans="1:8" x14ac:dyDescent="0.2">
      <c r="A44" s="45">
        <v>5200</v>
      </c>
      <c r="B44" s="47" t="s">
        <v>99</v>
      </c>
      <c r="C44" s="74">
        <v>0</v>
      </c>
      <c r="D44" s="74">
        <v>0</v>
      </c>
      <c r="E44" s="74">
        <f t="shared" si="2"/>
        <v>0</v>
      </c>
      <c r="F44" s="74">
        <v>0</v>
      </c>
      <c r="G44" s="74">
        <v>0</v>
      </c>
      <c r="H44" s="75">
        <f t="shared" si="3"/>
        <v>0</v>
      </c>
    </row>
    <row r="45" spans="1:8" x14ac:dyDescent="0.2">
      <c r="A45" s="45">
        <v>5300</v>
      </c>
      <c r="B45" s="47" t="s">
        <v>100</v>
      </c>
      <c r="C45" s="74">
        <v>0</v>
      </c>
      <c r="D45" s="74">
        <v>0</v>
      </c>
      <c r="E45" s="74">
        <f t="shared" si="2"/>
        <v>0</v>
      </c>
      <c r="F45" s="74">
        <v>0</v>
      </c>
      <c r="G45" s="74">
        <v>0</v>
      </c>
      <c r="H45" s="75">
        <f t="shared" si="3"/>
        <v>0</v>
      </c>
    </row>
    <row r="46" spans="1:8" x14ac:dyDescent="0.2">
      <c r="A46" s="45">
        <v>5400</v>
      </c>
      <c r="B46" s="47" t="s">
        <v>101</v>
      </c>
      <c r="C46" s="74">
        <v>290200</v>
      </c>
      <c r="D46" s="74">
        <v>-44000</v>
      </c>
      <c r="E46" s="74">
        <f t="shared" si="2"/>
        <v>246200</v>
      </c>
      <c r="F46" s="74">
        <v>245603.45</v>
      </c>
      <c r="G46" s="74">
        <v>245603.45</v>
      </c>
      <c r="H46" s="75">
        <f t="shared" si="3"/>
        <v>596.54999999998836</v>
      </c>
    </row>
    <row r="47" spans="1:8" x14ac:dyDescent="0.2">
      <c r="A47" s="45">
        <v>5500</v>
      </c>
      <c r="B47" s="47" t="s">
        <v>102</v>
      </c>
      <c r="C47" s="74">
        <v>0</v>
      </c>
      <c r="D47" s="74">
        <v>0</v>
      </c>
      <c r="E47" s="74">
        <f t="shared" si="2"/>
        <v>0</v>
      </c>
      <c r="F47" s="74">
        <v>0</v>
      </c>
      <c r="G47" s="74">
        <v>0</v>
      </c>
      <c r="H47" s="75">
        <f t="shared" si="3"/>
        <v>0</v>
      </c>
    </row>
    <row r="48" spans="1:8" x14ac:dyDescent="0.2">
      <c r="A48" s="45">
        <v>5600</v>
      </c>
      <c r="B48" s="47" t="s">
        <v>103</v>
      </c>
      <c r="C48" s="74">
        <v>459000</v>
      </c>
      <c r="D48" s="74">
        <v>156714.32999999999</v>
      </c>
      <c r="E48" s="74">
        <f t="shared" si="2"/>
        <v>615714.32999999996</v>
      </c>
      <c r="F48" s="74">
        <v>352835.65</v>
      </c>
      <c r="G48" s="74">
        <v>352835.65</v>
      </c>
      <c r="H48" s="75">
        <f t="shared" si="3"/>
        <v>262878.67999999993</v>
      </c>
    </row>
    <row r="49" spans="1:8" x14ac:dyDescent="0.2">
      <c r="A49" s="45">
        <v>5700</v>
      </c>
      <c r="B49" s="47" t="s">
        <v>104</v>
      </c>
      <c r="C49" s="74">
        <v>0</v>
      </c>
      <c r="D49" s="74">
        <v>0</v>
      </c>
      <c r="E49" s="74">
        <f t="shared" si="2"/>
        <v>0</v>
      </c>
      <c r="F49" s="74">
        <v>0</v>
      </c>
      <c r="G49" s="74">
        <v>0</v>
      </c>
      <c r="H49" s="75">
        <f t="shared" si="3"/>
        <v>0</v>
      </c>
    </row>
    <row r="50" spans="1:8" x14ac:dyDescent="0.2">
      <c r="A50" s="45">
        <v>5800</v>
      </c>
      <c r="B50" s="47" t="s">
        <v>105</v>
      </c>
      <c r="C50" s="74">
        <v>0</v>
      </c>
      <c r="D50" s="74">
        <v>0</v>
      </c>
      <c r="E50" s="74">
        <f t="shared" si="2"/>
        <v>0</v>
      </c>
      <c r="F50" s="74">
        <v>0</v>
      </c>
      <c r="G50" s="74">
        <v>0</v>
      </c>
      <c r="H50" s="75">
        <f t="shared" si="3"/>
        <v>0</v>
      </c>
    </row>
    <row r="51" spans="1:8" x14ac:dyDescent="0.2">
      <c r="A51" s="45">
        <v>5900</v>
      </c>
      <c r="B51" s="47" t="s">
        <v>106</v>
      </c>
      <c r="C51" s="74">
        <v>0</v>
      </c>
      <c r="D51" s="74">
        <v>0</v>
      </c>
      <c r="E51" s="74">
        <f t="shared" si="2"/>
        <v>0</v>
      </c>
      <c r="F51" s="74">
        <v>0</v>
      </c>
      <c r="G51" s="74">
        <v>0</v>
      </c>
      <c r="H51" s="75">
        <f t="shared" si="3"/>
        <v>0</v>
      </c>
    </row>
    <row r="52" spans="1:8" x14ac:dyDescent="0.2">
      <c r="A52" s="45">
        <v>6000</v>
      </c>
      <c r="B52" s="16" t="s">
        <v>129</v>
      </c>
      <c r="C52" s="74">
        <f t="shared" ref="C52:H52" si="8">SUM(C53:C55)</f>
        <v>0</v>
      </c>
      <c r="D52" s="74">
        <f t="shared" si="8"/>
        <v>0</v>
      </c>
      <c r="E52" s="74">
        <f t="shared" si="8"/>
        <v>0</v>
      </c>
      <c r="F52" s="74">
        <f t="shared" si="8"/>
        <v>0</v>
      </c>
      <c r="G52" s="74">
        <f t="shared" si="8"/>
        <v>0</v>
      </c>
      <c r="H52" s="75">
        <f t="shared" si="8"/>
        <v>0</v>
      </c>
    </row>
    <row r="53" spans="1:8" x14ac:dyDescent="0.2">
      <c r="A53" s="45">
        <v>6100</v>
      </c>
      <c r="B53" s="47" t="s">
        <v>107</v>
      </c>
      <c r="C53" s="74">
        <v>0</v>
      </c>
      <c r="D53" s="74">
        <v>0</v>
      </c>
      <c r="E53" s="74">
        <f t="shared" si="2"/>
        <v>0</v>
      </c>
      <c r="F53" s="74">
        <v>0</v>
      </c>
      <c r="G53" s="74">
        <v>0</v>
      </c>
      <c r="H53" s="75">
        <f t="shared" si="3"/>
        <v>0</v>
      </c>
    </row>
    <row r="54" spans="1:8" x14ac:dyDescent="0.2">
      <c r="A54" s="45">
        <v>6200</v>
      </c>
      <c r="B54" s="47" t="s">
        <v>108</v>
      </c>
      <c r="C54" s="74">
        <v>0</v>
      </c>
      <c r="D54" s="74">
        <v>0</v>
      </c>
      <c r="E54" s="74">
        <f t="shared" si="2"/>
        <v>0</v>
      </c>
      <c r="F54" s="74">
        <v>0</v>
      </c>
      <c r="G54" s="74">
        <v>0</v>
      </c>
      <c r="H54" s="75">
        <f t="shared" si="3"/>
        <v>0</v>
      </c>
    </row>
    <row r="55" spans="1:8" x14ac:dyDescent="0.2">
      <c r="A55" s="45">
        <v>6300</v>
      </c>
      <c r="B55" s="47" t="s">
        <v>109</v>
      </c>
      <c r="C55" s="74">
        <v>0</v>
      </c>
      <c r="D55" s="74">
        <v>0</v>
      </c>
      <c r="E55" s="74">
        <f t="shared" si="2"/>
        <v>0</v>
      </c>
      <c r="F55" s="74">
        <v>0</v>
      </c>
      <c r="G55" s="74">
        <v>0</v>
      </c>
      <c r="H55" s="75">
        <f t="shared" si="3"/>
        <v>0</v>
      </c>
    </row>
    <row r="56" spans="1:8" x14ac:dyDescent="0.2">
      <c r="A56" s="45">
        <v>7000</v>
      </c>
      <c r="B56" s="16" t="s">
        <v>110</v>
      </c>
      <c r="C56" s="74">
        <f t="shared" ref="C56:H56" si="9">SUM(C57:C63)</f>
        <v>0</v>
      </c>
      <c r="D56" s="74">
        <f t="shared" si="9"/>
        <v>0</v>
      </c>
      <c r="E56" s="74">
        <f t="shared" si="9"/>
        <v>0</v>
      </c>
      <c r="F56" s="74">
        <f t="shared" si="9"/>
        <v>0</v>
      </c>
      <c r="G56" s="74">
        <f t="shared" si="9"/>
        <v>0</v>
      </c>
      <c r="H56" s="75">
        <f t="shared" si="9"/>
        <v>0</v>
      </c>
    </row>
    <row r="57" spans="1:8" x14ac:dyDescent="0.2">
      <c r="A57" s="45">
        <v>7100</v>
      </c>
      <c r="B57" s="47" t="s">
        <v>111</v>
      </c>
      <c r="C57" s="74">
        <v>0</v>
      </c>
      <c r="D57" s="74">
        <v>0</v>
      </c>
      <c r="E57" s="74">
        <f t="shared" si="2"/>
        <v>0</v>
      </c>
      <c r="F57" s="74">
        <v>0</v>
      </c>
      <c r="G57" s="74">
        <v>0</v>
      </c>
      <c r="H57" s="75">
        <f t="shared" si="3"/>
        <v>0</v>
      </c>
    </row>
    <row r="58" spans="1:8" x14ac:dyDescent="0.2">
      <c r="A58" s="45">
        <v>7200</v>
      </c>
      <c r="B58" s="47" t="s">
        <v>112</v>
      </c>
      <c r="C58" s="74">
        <v>0</v>
      </c>
      <c r="D58" s="74">
        <v>0</v>
      </c>
      <c r="E58" s="74">
        <f t="shared" si="2"/>
        <v>0</v>
      </c>
      <c r="F58" s="74">
        <v>0</v>
      </c>
      <c r="G58" s="74">
        <v>0</v>
      </c>
      <c r="H58" s="75">
        <f t="shared" si="3"/>
        <v>0</v>
      </c>
    </row>
    <row r="59" spans="1:8" x14ac:dyDescent="0.2">
      <c r="A59" s="45">
        <v>7300</v>
      </c>
      <c r="B59" s="47" t="s">
        <v>113</v>
      </c>
      <c r="C59" s="74">
        <v>0</v>
      </c>
      <c r="D59" s="74">
        <v>0</v>
      </c>
      <c r="E59" s="74">
        <f t="shared" si="2"/>
        <v>0</v>
      </c>
      <c r="F59" s="74">
        <v>0</v>
      </c>
      <c r="G59" s="74">
        <v>0</v>
      </c>
      <c r="H59" s="75">
        <f t="shared" si="3"/>
        <v>0</v>
      </c>
    </row>
    <row r="60" spans="1:8" x14ac:dyDescent="0.2">
      <c r="A60" s="45">
        <v>7400</v>
      </c>
      <c r="B60" s="47" t="s">
        <v>114</v>
      </c>
      <c r="C60" s="74">
        <v>0</v>
      </c>
      <c r="D60" s="74">
        <v>0</v>
      </c>
      <c r="E60" s="74">
        <f t="shared" si="2"/>
        <v>0</v>
      </c>
      <c r="F60" s="74">
        <v>0</v>
      </c>
      <c r="G60" s="74">
        <v>0</v>
      </c>
      <c r="H60" s="75">
        <f t="shared" si="3"/>
        <v>0</v>
      </c>
    </row>
    <row r="61" spans="1:8" x14ac:dyDescent="0.2">
      <c r="A61" s="45">
        <v>7500</v>
      </c>
      <c r="B61" s="47" t="s">
        <v>115</v>
      </c>
      <c r="C61" s="74">
        <v>0</v>
      </c>
      <c r="D61" s="74">
        <v>0</v>
      </c>
      <c r="E61" s="74">
        <f t="shared" si="2"/>
        <v>0</v>
      </c>
      <c r="F61" s="74">
        <v>0</v>
      </c>
      <c r="G61" s="74">
        <v>0</v>
      </c>
      <c r="H61" s="75">
        <f t="shared" si="3"/>
        <v>0</v>
      </c>
    </row>
    <row r="62" spans="1:8" x14ac:dyDescent="0.2">
      <c r="A62" s="45">
        <v>7600</v>
      </c>
      <c r="B62" s="47" t="s">
        <v>116</v>
      </c>
      <c r="C62" s="74">
        <v>0</v>
      </c>
      <c r="D62" s="74">
        <v>0</v>
      </c>
      <c r="E62" s="74">
        <f t="shared" si="2"/>
        <v>0</v>
      </c>
      <c r="F62" s="74">
        <v>0</v>
      </c>
      <c r="G62" s="74">
        <v>0</v>
      </c>
      <c r="H62" s="75">
        <f t="shared" si="3"/>
        <v>0</v>
      </c>
    </row>
    <row r="63" spans="1:8" x14ac:dyDescent="0.2">
      <c r="A63" s="45">
        <v>7900</v>
      </c>
      <c r="B63" s="47" t="s">
        <v>117</v>
      </c>
      <c r="C63" s="74">
        <v>0</v>
      </c>
      <c r="D63" s="74">
        <v>0</v>
      </c>
      <c r="E63" s="74">
        <f t="shared" si="2"/>
        <v>0</v>
      </c>
      <c r="F63" s="74">
        <v>0</v>
      </c>
      <c r="G63" s="74">
        <v>0</v>
      </c>
      <c r="H63" s="75">
        <f t="shared" si="3"/>
        <v>0</v>
      </c>
    </row>
    <row r="64" spans="1:8" x14ac:dyDescent="0.2">
      <c r="A64" s="45">
        <v>8000</v>
      </c>
      <c r="B64" s="16" t="s">
        <v>118</v>
      </c>
      <c r="C64" s="74">
        <f t="shared" ref="C64:H64" si="10">SUM(C65:C67)</f>
        <v>0</v>
      </c>
      <c r="D64" s="74">
        <f t="shared" si="10"/>
        <v>0</v>
      </c>
      <c r="E64" s="74">
        <f t="shared" si="10"/>
        <v>0</v>
      </c>
      <c r="F64" s="74">
        <f t="shared" si="10"/>
        <v>0</v>
      </c>
      <c r="G64" s="74">
        <f t="shared" si="10"/>
        <v>0</v>
      </c>
      <c r="H64" s="75">
        <f t="shared" si="10"/>
        <v>0</v>
      </c>
    </row>
    <row r="65" spans="1:8" x14ac:dyDescent="0.2">
      <c r="A65" s="45">
        <v>8100</v>
      </c>
      <c r="B65" s="47" t="s">
        <v>119</v>
      </c>
      <c r="C65" s="74">
        <v>0</v>
      </c>
      <c r="D65" s="74">
        <v>0</v>
      </c>
      <c r="E65" s="74">
        <f t="shared" si="2"/>
        <v>0</v>
      </c>
      <c r="F65" s="74">
        <v>0</v>
      </c>
      <c r="G65" s="74">
        <v>0</v>
      </c>
      <c r="H65" s="75">
        <f t="shared" si="3"/>
        <v>0</v>
      </c>
    </row>
    <row r="66" spans="1:8" x14ac:dyDescent="0.2">
      <c r="A66" s="45">
        <v>8300</v>
      </c>
      <c r="B66" s="47" t="s">
        <v>120</v>
      </c>
      <c r="C66" s="74">
        <v>0</v>
      </c>
      <c r="D66" s="74">
        <v>0</v>
      </c>
      <c r="E66" s="74">
        <f t="shared" si="2"/>
        <v>0</v>
      </c>
      <c r="F66" s="74">
        <v>0</v>
      </c>
      <c r="G66" s="74">
        <v>0</v>
      </c>
      <c r="H66" s="75">
        <f t="shared" si="3"/>
        <v>0</v>
      </c>
    </row>
    <row r="67" spans="1:8" x14ac:dyDescent="0.2">
      <c r="A67" s="45">
        <v>8500</v>
      </c>
      <c r="B67" s="47" t="s">
        <v>121</v>
      </c>
      <c r="C67" s="74">
        <v>0</v>
      </c>
      <c r="D67" s="74">
        <v>0</v>
      </c>
      <c r="E67" s="74">
        <f t="shared" si="2"/>
        <v>0</v>
      </c>
      <c r="F67" s="74">
        <v>0</v>
      </c>
      <c r="G67" s="74">
        <v>0</v>
      </c>
      <c r="H67" s="75">
        <f t="shared" si="3"/>
        <v>0</v>
      </c>
    </row>
    <row r="68" spans="1:8" x14ac:dyDescent="0.2">
      <c r="A68" s="45">
        <v>9000</v>
      </c>
      <c r="B68" s="16" t="s">
        <v>130</v>
      </c>
      <c r="C68" s="74">
        <f t="shared" ref="C68:H68" si="11">SUM(C69:C75)</f>
        <v>0</v>
      </c>
      <c r="D68" s="74">
        <f t="shared" si="11"/>
        <v>0</v>
      </c>
      <c r="E68" s="74">
        <f t="shared" si="11"/>
        <v>0</v>
      </c>
      <c r="F68" s="74">
        <f t="shared" si="11"/>
        <v>0</v>
      </c>
      <c r="G68" s="74">
        <f t="shared" si="11"/>
        <v>0</v>
      </c>
      <c r="H68" s="75">
        <f t="shared" si="11"/>
        <v>0</v>
      </c>
    </row>
    <row r="69" spans="1:8" x14ac:dyDescent="0.2">
      <c r="A69" s="45">
        <v>9100</v>
      </c>
      <c r="B69" s="47" t="s">
        <v>122</v>
      </c>
      <c r="C69" s="74">
        <v>0</v>
      </c>
      <c r="D69" s="74">
        <v>0</v>
      </c>
      <c r="E69" s="74">
        <f t="shared" si="2"/>
        <v>0</v>
      </c>
      <c r="F69" s="74">
        <v>0</v>
      </c>
      <c r="G69" s="74">
        <v>0</v>
      </c>
      <c r="H69" s="75">
        <f t="shared" si="3"/>
        <v>0</v>
      </c>
    </row>
    <row r="70" spans="1:8" x14ac:dyDescent="0.2">
      <c r="A70" s="45">
        <v>9200</v>
      </c>
      <c r="B70" s="47" t="s">
        <v>123</v>
      </c>
      <c r="C70" s="74">
        <v>0</v>
      </c>
      <c r="D70" s="74">
        <v>0</v>
      </c>
      <c r="E70" s="74">
        <f t="shared" ref="E70:E74" si="12">C70+D70</f>
        <v>0</v>
      </c>
      <c r="F70" s="74">
        <v>0</v>
      </c>
      <c r="G70" s="74">
        <v>0</v>
      </c>
      <c r="H70" s="75">
        <f t="shared" ref="H70:H75" si="13">E70-F70</f>
        <v>0</v>
      </c>
    </row>
    <row r="71" spans="1:8" x14ac:dyDescent="0.2">
      <c r="A71" s="45">
        <v>9300</v>
      </c>
      <c r="B71" s="47" t="s">
        <v>124</v>
      </c>
      <c r="C71" s="74">
        <v>0</v>
      </c>
      <c r="D71" s="74">
        <v>0</v>
      </c>
      <c r="E71" s="74">
        <f t="shared" si="12"/>
        <v>0</v>
      </c>
      <c r="F71" s="74">
        <v>0</v>
      </c>
      <c r="G71" s="74">
        <v>0</v>
      </c>
      <c r="H71" s="75">
        <f t="shared" si="13"/>
        <v>0</v>
      </c>
    </row>
    <row r="72" spans="1:8" x14ac:dyDescent="0.2">
      <c r="A72" s="45">
        <v>9400</v>
      </c>
      <c r="B72" s="47" t="s">
        <v>125</v>
      </c>
      <c r="C72" s="74">
        <v>0</v>
      </c>
      <c r="D72" s="74">
        <v>0</v>
      </c>
      <c r="E72" s="74">
        <f t="shared" si="12"/>
        <v>0</v>
      </c>
      <c r="F72" s="74">
        <v>0</v>
      </c>
      <c r="G72" s="74">
        <v>0</v>
      </c>
      <c r="H72" s="75">
        <f t="shared" si="13"/>
        <v>0</v>
      </c>
    </row>
    <row r="73" spans="1:8" x14ac:dyDescent="0.2">
      <c r="A73" s="45">
        <v>9500</v>
      </c>
      <c r="B73" s="47" t="s">
        <v>126</v>
      </c>
      <c r="C73" s="74">
        <v>0</v>
      </c>
      <c r="D73" s="74">
        <v>0</v>
      </c>
      <c r="E73" s="74">
        <f t="shared" si="12"/>
        <v>0</v>
      </c>
      <c r="F73" s="74">
        <v>0</v>
      </c>
      <c r="G73" s="74">
        <v>0</v>
      </c>
      <c r="H73" s="75">
        <f t="shared" si="13"/>
        <v>0</v>
      </c>
    </row>
    <row r="74" spans="1:8" x14ac:dyDescent="0.2">
      <c r="A74" s="45">
        <v>9600</v>
      </c>
      <c r="B74" s="47" t="s">
        <v>127</v>
      </c>
      <c r="C74" s="74">
        <v>0</v>
      </c>
      <c r="D74" s="74">
        <v>0</v>
      </c>
      <c r="E74" s="74">
        <f t="shared" si="12"/>
        <v>0</v>
      </c>
      <c r="F74" s="74">
        <v>0</v>
      </c>
      <c r="G74" s="74">
        <v>0</v>
      </c>
      <c r="H74" s="75">
        <f t="shared" si="13"/>
        <v>0</v>
      </c>
    </row>
    <row r="75" spans="1:8" x14ac:dyDescent="0.2">
      <c r="A75" s="48">
        <v>9900</v>
      </c>
      <c r="B75" s="49" t="s">
        <v>128</v>
      </c>
      <c r="C75" s="76">
        <v>0</v>
      </c>
      <c r="D75" s="76">
        <v>0</v>
      </c>
      <c r="E75" s="76">
        <v>0</v>
      </c>
      <c r="F75" s="76">
        <v>0</v>
      </c>
      <c r="G75" s="76">
        <v>0</v>
      </c>
      <c r="H75" s="77">
        <f t="shared" si="13"/>
        <v>0</v>
      </c>
    </row>
    <row r="76" spans="1:8" x14ac:dyDescent="0.2">
      <c r="A76" s="27"/>
      <c r="B76" s="27"/>
      <c r="C76" s="27"/>
      <c r="D76" s="27"/>
    </row>
    <row r="77" spans="1:8" x14ac:dyDescent="0.2">
      <c r="A77" s="51" t="s">
        <v>163</v>
      </c>
      <c r="B77" s="52"/>
      <c r="C77" s="52"/>
      <c r="D77" s="53"/>
    </row>
    <row r="78" spans="1:8" x14ac:dyDescent="0.2">
      <c r="A78" s="54"/>
      <c r="B78" s="52"/>
      <c r="C78" s="52"/>
      <c r="D78" s="53"/>
    </row>
    <row r="79" spans="1:8" x14ac:dyDescent="0.2">
      <c r="A79" s="55"/>
      <c r="B79" s="56"/>
      <c r="C79" s="55"/>
      <c r="D79" s="55"/>
    </row>
    <row r="80" spans="1:8" x14ac:dyDescent="0.2">
      <c r="A80" s="57"/>
      <c r="B80" s="55"/>
      <c r="C80" s="55"/>
      <c r="D80" s="55"/>
    </row>
    <row r="81" spans="1:4" x14ac:dyDescent="0.2">
      <c r="A81" s="57"/>
      <c r="B81" s="84" t="s">
        <v>164</v>
      </c>
      <c r="C81" s="57"/>
      <c r="D81" s="58" t="s">
        <v>164</v>
      </c>
    </row>
    <row r="82" spans="1:4" ht="56.25" x14ac:dyDescent="0.2">
      <c r="A82" s="57"/>
      <c r="B82" s="83" t="s">
        <v>310</v>
      </c>
      <c r="C82" s="59"/>
      <c r="D82" s="60" t="s">
        <v>311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 xr:uid="{00000000-0009-0000-0000-000002000000}"/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159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162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3.75" x14ac:dyDescent="0.2">
      <c r="A18" s="41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workbookViewId="0">
      <pane ySplit="2" topLeftCell="A3" activePane="bottomLeft" state="frozen"/>
      <selection pane="bottomLeft" activeCell="F18" sqref="F18"/>
    </sheetView>
  </sheetViews>
  <sheetFormatPr baseColWidth="10" defaultRowHeight="11.25" x14ac:dyDescent="0.2"/>
  <cols>
    <col min="1" max="1" width="9.1640625" style="23" customWidth="1"/>
    <col min="2" max="2" width="72.832031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79" t="s">
        <v>304</v>
      </c>
      <c r="B1" s="80"/>
      <c r="C1" s="80"/>
      <c r="D1" s="80"/>
      <c r="E1" s="80"/>
      <c r="F1" s="80"/>
      <c r="G1" s="80"/>
      <c r="H1" s="81"/>
    </row>
    <row r="2" spans="1:8" ht="24.95" customHeight="1" x14ac:dyDescent="0.2">
      <c r="A2" s="32" t="s">
        <v>16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4">
        <f t="shared" ref="C3:H3" si="0">SUM(C4:C8)</f>
        <v>22033345.66</v>
      </c>
      <c r="D3" s="64">
        <f t="shared" si="0"/>
        <v>757397</v>
      </c>
      <c r="E3" s="64">
        <f t="shared" si="0"/>
        <v>22790742.66</v>
      </c>
      <c r="F3" s="64">
        <f t="shared" si="0"/>
        <v>19644963.710000001</v>
      </c>
      <c r="G3" s="64">
        <f t="shared" si="0"/>
        <v>18851875.530000001</v>
      </c>
      <c r="H3" s="65">
        <f t="shared" si="0"/>
        <v>3145778.9499999997</v>
      </c>
    </row>
    <row r="4" spans="1:8" x14ac:dyDescent="0.2">
      <c r="A4" s="34">
        <v>1</v>
      </c>
      <c r="B4" s="35" t="s">
        <v>14</v>
      </c>
      <c r="C4" s="68">
        <v>21159662.949999999</v>
      </c>
      <c r="D4" s="68">
        <v>615205.09</v>
      </c>
      <c r="E4" s="68">
        <f>C4+D4</f>
        <v>21774868.039999999</v>
      </c>
      <c r="F4" s="68">
        <v>18961515.859999999</v>
      </c>
      <c r="G4" s="68">
        <v>18168427.68</v>
      </c>
      <c r="H4" s="75">
        <f t="shared" ref="H4:H5" si="1">E4-F4</f>
        <v>2813352.1799999997</v>
      </c>
    </row>
    <row r="5" spans="1:8" x14ac:dyDescent="0.2">
      <c r="A5" s="34">
        <v>2</v>
      </c>
      <c r="B5" s="35" t="s">
        <v>15</v>
      </c>
      <c r="C5" s="68">
        <v>831200</v>
      </c>
      <c r="D5" s="68">
        <v>142191.91</v>
      </c>
      <c r="E5" s="68">
        <f t="shared" ref="E5:E7" si="2">C5+D5</f>
        <v>973391.91</v>
      </c>
      <c r="F5" s="68">
        <v>640966.68000000005</v>
      </c>
      <c r="G5" s="68">
        <v>640966.68000000005</v>
      </c>
      <c r="H5" s="75">
        <f t="shared" si="1"/>
        <v>332425.23</v>
      </c>
    </row>
    <row r="6" spans="1:8" x14ac:dyDescent="0.2">
      <c r="A6" s="34">
        <v>3</v>
      </c>
      <c r="B6" s="35" t="s">
        <v>17</v>
      </c>
      <c r="C6" s="68">
        <v>0</v>
      </c>
      <c r="D6" s="68">
        <v>0</v>
      </c>
      <c r="E6" s="68">
        <f t="shared" si="2"/>
        <v>0</v>
      </c>
      <c r="F6" s="68">
        <v>0</v>
      </c>
      <c r="G6" s="68">
        <v>0</v>
      </c>
      <c r="H6" s="75">
        <f>E6-F6</f>
        <v>0</v>
      </c>
    </row>
    <row r="7" spans="1:8" x14ac:dyDescent="0.2">
      <c r="A7" s="34">
        <v>4</v>
      </c>
      <c r="B7" s="35" t="s">
        <v>144</v>
      </c>
      <c r="C7" s="68">
        <v>42482.71</v>
      </c>
      <c r="D7" s="68">
        <v>0</v>
      </c>
      <c r="E7" s="68">
        <f t="shared" si="2"/>
        <v>42482.71</v>
      </c>
      <c r="F7" s="68">
        <v>42481.17</v>
      </c>
      <c r="G7" s="68">
        <v>42481.17</v>
      </c>
      <c r="H7" s="75">
        <f>E7-F7</f>
        <v>1.5400000000008731</v>
      </c>
    </row>
    <row r="8" spans="1:8" x14ac:dyDescent="0.2">
      <c r="A8" s="36">
        <v>5</v>
      </c>
      <c r="B8" s="37" t="s">
        <v>119</v>
      </c>
      <c r="C8" s="69">
        <v>0</v>
      </c>
      <c r="D8" s="69">
        <v>0</v>
      </c>
      <c r="E8" s="69">
        <f>C8+D8</f>
        <v>0</v>
      </c>
      <c r="F8" s="69">
        <v>0</v>
      </c>
      <c r="G8" s="69">
        <v>0</v>
      </c>
      <c r="H8" s="77">
        <f>E8-F8</f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ht="22.5" x14ac:dyDescent="0.2">
      <c r="A2" s="40" t="s">
        <v>148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132</v>
      </c>
    </row>
    <row r="12" spans="1:1" x14ac:dyDescent="0.2">
      <c r="A12" s="40" t="s">
        <v>133</v>
      </c>
    </row>
    <row r="13" spans="1:1" ht="11.25" customHeight="1" x14ac:dyDescent="0.2">
      <c r="A13" s="40"/>
    </row>
    <row r="14" spans="1:1" x14ac:dyDescent="0.2">
      <c r="A14" s="26" t="s">
        <v>135</v>
      </c>
    </row>
    <row r="15" spans="1:1" x14ac:dyDescent="0.2">
      <c r="A15" s="40" t="s">
        <v>136</v>
      </c>
    </row>
    <row r="16" spans="1:1" x14ac:dyDescent="0.2">
      <c r="A16" s="40"/>
    </row>
    <row r="17" spans="1:1" x14ac:dyDescent="0.2">
      <c r="A17" s="26" t="s">
        <v>134</v>
      </c>
    </row>
    <row r="18" spans="1:1" ht="39.950000000000003" customHeight="1" x14ac:dyDescent="0.2">
      <c r="A18" s="41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"/>
  <sheetViews>
    <sheetView workbookViewId="0">
      <pane ySplit="2" topLeftCell="A3" activePane="bottomLeft" state="frozen"/>
      <selection pane="bottomLeft" activeCell="G20" sqref="G20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79" t="s">
        <v>308</v>
      </c>
      <c r="B1" s="80"/>
      <c r="C1" s="80"/>
      <c r="D1" s="80"/>
      <c r="E1" s="80"/>
      <c r="F1" s="80"/>
      <c r="G1" s="80"/>
      <c r="H1" s="81"/>
    </row>
    <row r="2" spans="1:8" ht="24.95" customHeight="1" x14ac:dyDescent="0.2">
      <c r="A2" s="38" t="s">
        <v>2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4">
        <v>900001</v>
      </c>
      <c r="B3" s="3" t="s">
        <v>12</v>
      </c>
      <c r="C3" s="85">
        <f>SUM(C4:C15)</f>
        <v>22033345.66</v>
      </c>
      <c r="D3" s="85">
        <f t="shared" ref="D3:H3" si="0">SUM(D4:D15)</f>
        <v>757397</v>
      </c>
      <c r="E3" s="85">
        <f t="shared" si="0"/>
        <v>22790742.660000004</v>
      </c>
      <c r="F3" s="85">
        <f t="shared" si="0"/>
        <v>19644963.710000001</v>
      </c>
      <c r="G3" s="85">
        <f t="shared" si="0"/>
        <v>18851875.530000001</v>
      </c>
      <c r="H3" s="85">
        <f t="shared" si="0"/>
        <v>3145778.95</v>
      </c>
    </row>
    <row r="4" spans="1:8" x14ac:dyDescent="0.2">
      <c r="A4" s="1" t="s">
        <v>182</v>
      </c>
      <c r="B4" s="1" t="s">
        <v>180</v>
      </c>
      <c r="C4" s="86">
        <v>2114683.39</v>
      </c>
      <c r="D4" s="86">
        <v>94230.25</v>
      </c>
      <c r="E4" s="86">
        <v>2208913.64</v>
      </c>
      <c r="F4" s="86">
        <v>1947107.11</v>
      </c>
      <c r="G4" s="86">
        <v>1937702.47</v>
      </c>
      <c r="H4" s="86">
        <v>261806.53</v>
      </c>
    </row>
    <row r="5" spans="1:8" x14ac:dyDescent="0.2">
      <c r="A5" s="1" t="s">
        <v>223</v>
      </c>
      <c r="B5" s="1" t="s">
        <v>222</v>
      </c>
      <c r="C5" s="86">
        <v>2856565.02</v>
      </c>
      <c r="D5" s="86">
        <v>282128</v>
      </c>
      <c r="E5" s="86">
        <v>3138693.02</v>
      </c>
      <c r="F5" s="86">
        <v>2555399.7999999998</v>
      </c>
      <c r="G5" s="86">
        <v>2551557.54</v>
      </c>
      <c r="H5" s="86">
        <v>583293.22</v>
      </c>
    </row>
    <row r="6" spans="1:8" x14ac:dyDescent="0.2">
      <c r="A6" s="1" t="s">
        <v>248</v>
      </c>
      <c r="B6" s="1" t="s">
        <v>247</v>
      </c>
      <c r="C6" s="86">
        <v>140613.42000000001</v>
      </c>
      <c r="D6" s="86">
        <v>-800</v>
      </c>
      <c r="E6" s="86">
        <v>139813.42000000001</v>
      </c>
      <c r="F6" s="86">
        <v>123083.92</v>
      </c>
      <c r="G6" s="86">
        <v>123083.92</v>
      </c>
      <c r="H6" s="86">
        <v>16729.5</v>
      </c>
    </row>
    <row r="7" spans="1:8" x14ac:dyDescent="0.2">
      <c r="A7" s="1" t="s">
        <v>251</v>
      </c>
      <c r="B7" s="1" t="s">
        <v>250</v>
      </c>
      <c r="C7" s="86">
        <v>133127.26</v>
      </c>
      <c r="D7" s="86">
        <v>200</v>
      </c>
      <c r="E7" s="86">
        <v>133327.26</v>
      </c>
      <c r="F7" s="86">
        <v>126963.55</v>
      </c>
      <c r="G7" s="86">
        <v>126963.55</v>
      </c>
      <c r="H7" s="86">
        <v>6363.71</v>
      </c>
    </row>
    <row r="8" spans="1:8" x14ac:dyDescent="0.2">
      <c r="A8" s="1" t="s">
        <v>254</v>
      </c>
      <c r="B8" s="1" t="s">
        <v>312</v>
      </c>
      <c r="C8" s="86">
        <v>204923.75</v>
      </c>
      <c r="D8" s="86">
        <v>1524</v>
      </c>
      <c r="E8" s="86">
        <v>206447.75</v>
      </c>
      <c r="F8" s="86">
        <v>173563.66</v>
      </c>
      <c r="G8" s="86">
        <v>173563.66</v>
      </c>
      <c r="H8" s="86">
        <v>32884.089999999997</v>
      </c>
    </row>
    <row r="9" spans="1:8" x14ac:dyDescent="0.2">
      <c r="A9" s="1" t="s">
        <v>291</v>
      </c>
      <c r="B9" s="1" t="s">
        <v>313</v>
      </c>
      <c r="C9" s="86">
        <v>209577.42</v>
      </c>
      <c r="D9" s="86">
        <v>40476</v>
      </c>
      <c r="E9" s="86">
        <v>250053.42</v>
      </c>
      <c r="F9" s="86">
        <v>210800.86</v>
      </c>
      <c r="G9" s="86">
        <v>209330.86</v>
      </c>
      <c r="H9" s="86">
        <v>39252.559999999998</v>
      </c>
    </row>
    <row r="10" spans="1:8" x14ac:dyDescent="0.2">
      <c r="A10" s="1" t="s">
        <v>257</v>
      </c>
      <c r="B10" s="1" t="s">
        <v>256</v>
      </c>
      <c r="C10" s="86">
        <v>1527775.38</v>
      </c>
      <c r="D10" s="86">
        <v>-160443.09</v>
      </c>
      <c r="E10" s="86">
        <v>1367332.29</v>
      </c>
      <c r="F10" s="86">
        <v>1174998.83</v>
      </c>
      <c r="G10" s="86">
        <v>1173604.07</v>
      </c>
      <c r="H10" s="86">
        <v>192333.46</v>
      </c>
    </row>
    <row r="11" spans="1:8" x14ac:dyDescent="0.2">
      <c r="A11" s="1" t="s">
        <v>299</v>
      </c>
      <c r="B11" s="1" t="s">
        <v>298</v>
      </c>
      <c r="C11" s="86">
        <v>617534.79</v>
      </c>
      <c r="D11" s="86">
        <v>62135.54</v>
      </c>
      <c r="E11" s="86">
        <v>679670.33</v>
      </c>
      <c r="F11" s="86">
        <v>561512.57999999996</v>
      </c>
      <c r="G11" s="86">
        <v>546553.79</v>
      </c>
      <c r="H11" s="86">
        <v>118157.75</v>
      </c>
    </row>
    <row r="12" spans="1:8" x14ac:dyDescent="0.2">
      <c r="A12" s="1" t="s">
        <v>302</v>
      </c>
      <c r="B12" s="1" t="s">
        <v>314</v>
      </c>
      <c r="C12" s="86">
        <v>246604.92</v>
      </c>
      <c r="D12" s="86">
        <v>-5879.79</v>
      </c>
      <c r="E12" s="86">
        <v>240725.13</v>
      </c>
      <c r="F12" s="86">
        <v>212654.18</v>
      </c>
      <c r="G12" s="86">
        <v>210325.18</v>
      </c>
      <c r="H12" s="86">
        <v>28070.95</v>
      </c>
    </row>
    <row r="13" spans="1:8" x14ac:dyDescent="0.2">
      <c r="A13" s="1" t="s">
        <v>265</v>
      </c>
      <c r="B13" s="1" t="s">
        <v>266</v>
      </c>
      <c r="C13" s="86">
        <v>10404357.550000001</v>
      </c>
      <c r="D13" s="86">
        <v>12954</v>
      </c>
      <c r="E13" s="86">
        <v>10417311.550000001</v>
      </c>
      <c r="F13" s="86">
        <v>9157848.2100000009</v>
      </c>
      <c r="G13" s="86">
        <v>8436096.9600000009</v>
      </c>
      <c r="H13" s="86">
        <v>1259463.3400000001</v>
      </c>
    </row>
    <row r="14" spans="1:8" x14ac:dyDescent="0.2">
      <c r="A14" s="1" t="s">
        <v>279</v>
      </c>
      <c r="B14" s="1" t="s">
        <v>278</v>
      </c>
      <c r="C14" s="86">
        <v>3237552.67</v>
      </c>
      <c r="D14" s="86">
        <v>631515</v>
      </c>
      <c r="E14" s="86">
        <v>3869067.67</v>
      </c>
      <c r="F14" s="86">
        <v>3401031.01</v>
      </c>
      <c r="G14" s="86">
        <v>3363093.53</v>
      </c>
      <c r="H14" s="86">
        <v>468036.66</v>
      </c>
    </row>
    <row r="15" spans="1:8" x14ac:dyDescent="0.2">
      <c r="A15" s="1" t="s">
        <v>286</v>
      </c>
      <c r="B15" s="1" t="s">
        <v>285</v>
      </c>
      <c r="C15" s="86">
        <v>340030.09</v>
      </c>
      <c r="D15" s="86">
        <v>-200642.91</v>
      </c>
      <c r="E15" s="86">
        <v>139387.18</v>
      </c>
      <c r="F15" s="86">
        <v>0</v>
      </c>
      <c r="G15" s="86">
        <v>0</v>
      </c>
      <c r="H15" s="86">
        <v>139387.18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5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style="39" customWidth="1"/>
    <col min="2" max="16384" width="12" style="39"/>
  </cols>
  <sheetData>
    <row r="1" spans="1:1" x14ac:dyDescent="0.2">
      <c r="A1" s="25" t="s">
        <v>131</v>
      </c>
    </row>
    <row r="2" spans="1:1" x14ac:dyDescent="0.2">
      <c r="A2" s="40" t="s">
        <v>147</v>
      </c>
    </row>
    <row r="3" spans="1:1" x14ac:dyDescent="0.2">
      <c r="A3" s="40" t="s">
        <v>150</v>
      </c>
    </row>
    <row r="4" spans="1:1" x14ac:dyDescent="0.2">
      <c r="A4" s="40" t="s">
        <v>151</v>
      </c>
    </row>
    <row r="5" spans="1:1" x14ac:dyDescent="0.2">
      <c r="A5" s="40" t="s">
        <v>152</v>
      </c>
    </row>
    <row r="6" spans="1:1" ht="22.5" x14ac:dyDescent="0.2">
      <c r="A6" s="40" t="s">
        <v>153</v>
      </c>
    </row>
    <row r="7" spans="1:1" ht="33.75" x14ac:dyDescent="0.2">
      <c r="A7" s="40" t="s">
        <v>155</v>
      </c>
    </row>
    <row r="8" spans="1:1" ht="22.5" x14ac:dyDescent="0.2">
      <c r="A8" s="40" t="s">
        <v>157</v>
      </c>
    </row>
    <row r="9" spans="1:1" x14ac:dyDescent="0.2">
      <c r="A9" s="40" t="s">
        <v>158</v>
      </c>
    </row>
    <row r="10" spans="1:1" x14ac:dyDescent="0.2">
      <c r="A10" s="40"/>
    </row>
    <row r="11" spans="1:1" x14ac:dyDescent="0.2">
      <c r="A11" s="26" t="s">
        <v>135</v>
      </c>
    </row>
    <row r="12" spans="1:1" x14ac:dyDescent="0.2">
      <c r="A12" s="40" t="s">
        <v>136</v>
      </c>
    </row>
    <row r="13" spans="1:1" x14ac:dyDescent="0.2">
      <c r="A13" s="40"/>
    </row>
    <row r="14" spans="1:1" x14ac:dyDescent="0.2">
      <c r="A14" s="26" t="s">
        <v>134</v>
      </c>
    </row>
    <row r="15" spans="1:1" ht="39.950000000000003" customHeight="1" x14ac:dyDescent="0.2">
      <c r="A15" s="41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6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9.1640625" style="23" customWidth="1"/>
    <col min="2" max="2" width="91.6640625" style="23" customWidth="1"/>
    <col min="3" max="8" width="18.33203125" style="23" customWidth="1"/>
    <col min="9" max="16384" width="12" style="23"/>
  </cols>
  <sheetData>
    <row r="1" spans="1:8" ht="50.1" customHeight="1" x14ac:dyDescent="0.2">
      <c r="A1" s="79" t="s">
        <v>307</v>
      </c>
      <c r="B1" s="80"/>
      <c r="C1" s="80"/>
      <c r="D1" s="80"/>
      <c r="E1" s="80"/>
      <c r="F1" s="80"/>
      <c r="G1" s="80"/>
      <c r="H1" s="81"/>
    </row>
    <row r="2" spans="1:8" ht="24.95" customHeight="1" x14ac:dyDescent="0.2">
      <c r="A2" s="38" t="s">
        <v>31</v>
      </c>
      <c r="B2" s="32" t="s">
        <v>4</v>
      </c>
      <c r="C2" s="33" t="s">
        <v>5</v>
      </c>
      <c r="D2" s="33" t="s">
        <v>143</v>
      </c>
      <c r="E2" s="33" t="s">
        <v>6</v>
      </c>
      <c r="F2" s="33" t="s">
        <v>8</v>
      </c>
      <c r="G2" s="33" t="s">
        <v>10</v>
      </c>
      <c r="H2" s="33" t="s">
        <v>11</v>
      </c>
    </row>
    <row r="3" spans="1:8" x14ac:dyDescent="0.2">
      <c r="A3" s="8">
        <v>900001</v>
      </c>
      <c r="B3" s="9" t="s">
        <v>12</v>
      </c>
      <c r="C3" s="64">
        <f t="shared" ref="C3:H3" si="0">C4+C9</f>
        <v>0</v>
      </c>
      <c r="D3" s="64">
        <f t="shared" si="0"/>
        <v>0</v>
      </c>
      <c r="E3" s="64">
        <f t="shared" si="0"/>
        <v>0</v>
      </c>
      <c r="F3" s="64">
        <f t="shared" si="0"/>
        <v>0</v>
      </c>
      <c r="G3" s="64">
        <f t="shared" si="0"/>
        <v>0</v>
      </c>
      <c r="H3" s="65">
        <f t="shared" si="0"/>
        <v>0</v>
      </c>
    </row>
    <row r="4" spans="1:8" x14ac:dyDescent="0.2">
      <c r="A4" s="15">
        <v>21110</v>
      </c>
      <c r="B4" s="16" t="s">
        <v>57</v>
      </c>
      <c r="C4" s="66">
        <f t="shared" ref="C4:H4" si="1">SUM(C5:C8)</f>
        <v>0</v>
      </c>
      <c r="D4" s="66">
        <f t="shared" si="1"/>
        <v>0</v>
      </c>
      <c r="E4" s="66">
        <f t="shared" si="1"/>
        <v>0</v>
      </c>
      <c r="F4" s="66">
        <f t="shared" si="1"/>
        <v>0</v>
      </c>
      <c r="G4" s="66">
        <f t="shared" si="1"/>
        <v>0</v>
      </c>
      <c r="H4" s="67">
        <f t="shared" si="1"/>
        <v>0</v>
      </c>
    </row>
    <row r="5" spans="1:8" x14ac:dyDescent="0.2">
      <c r="A5" s="15">
        <v>21111</v>
      </c>
      <c r="B5" s="17" t="s">
        <v>23</v>
      </c>
      <c r="C5" s="70">
        <v>0</v>
      </c>
      <c r="D5" s="70">
        <v>0</v>
      </c>
      <c r="E5" s="70">
        <f>C5+D5</f>
        <v>0</v>
      </c>
      <c r="F5" s="70">
        <v>0</v>
      </c>
      <c r="G5" s="70">
        <v>0</v>
      </c>
      <c r="H5" s="78">
        <f>E5-F5</f>
        <v>0</v>
      </c>
    </row>
    <row r="6" spans="1:8" x14ac:dyDescent="0.2">
      <c r="A6" s="15">
        <v>21112</v>
      </c>
      <c r="B6" s="17" t="s">
        <v>24</v>
      </c>
      <c r="C6" s="70">
        <v>0</v>
      </c>
      <c r="D6" s="70">
        <v>0</v>
      </c>
      <c r="E6" s="70">
        <f>C6+D6</f>
        <v>0</v>
      </c>
      <c r="F6" s="70">
        <v>0</v>
      </c>
      <c r="G6" s="70">
        <v>0</v>
      </c>
      <c r="H6" s="78">
        <f t="shared" ref="H6:H8" si="2">E6-F6</f>
        <v>0</v>
      </c>
    </row>
    <row r="7" spans="1:8" x14ac:dyDescent="0.2">
      <c r="A7" s="15">
        <v>21113</v>
      </c>
      <c r="B7" s="17" t="s">
        <v>25</v>
      </c>
      <c r="C7" s="70">
        <v>0</v>
      </c>
      <c r="D7" s="70">
        <v>0</v>
      </c>
      <c r="E7" s="70">
        <f>C7+D7</f>
        <v>0</v>
      </c>
      <c r="F7" s="70">
        <v>0</v>
      </c>
      <c r="G7" s="70">
        <v>0</v>
      </c>
      <c r="H7" s="78">
        <f t="shared" si="2"/>
        <v>0</v>
      </c>
    </row>
    <row r="8" spans="1:8" x14ac:dyDescent="0.2">
      <c r="A8" s="15">
        <v>21114</v>
      </c>
      <c r="B8" s="17" t="s">
        <v>26</v>
      </c>
      <c r="C8" s="70">
        <v>0</v>
      </c>
      <c r="D8" s="70">
        <v>0</v>
      </c>
      <c r="E8" s="70">
        <f>C8+D8</f>
        <v>0</v>
      </c>
      <c r="F8" s="70">
        <v>0</v>
      </c>
      <c r="G8" s="70">
        <v>0</v>
      </c>
      <c r="H8" s="78">
        <f t="shared" si="2"/>
        <v>0</v>
      </c>
    </row>
    <row r="9" spans="1:8" x14ac:dyDescent="0.2">
      <c r="A9" s="20">
        <v>900002</v>
      </c>
      <c r="B9" s="16" t="s">
        <v>44</v>
      </c>
      <c r="C9" s="66">
        <f t="shared" ref="C9:H9" si="3">SUM(C10:C16)</f>
        <v>0</v>
      </c>
      <c r="D9" s="66">
        <f t="shared" si="3"/>
        <v>0</v>
      </c>
      <c r="E9" s="66">
        <f t="shared" si="3"/>
        <v>0</v>
      </c>
      <c r="F9" s="66">
        <f t="shared" si="3"/>
        <v>0</v>
      </c>
      <c r="G9" s="66">
        <f t="shared" si="3"/>
        <v>0</v>
      </c>
      <c r="H9" s="67">
        <f t="shared" si="3"/>
        <v>0</v>
      </c>
    </row>
    <row r="10" spans="1:8" x14ac:dyDescent="0.2">
      <c r="A10" s="15">
        <v>21120</v>
      </c>
      <c r="B10" s="17" t="s">
        <v>28</v>
      </c>
      <c r="C10" s="70">
        <v>0</v>
      </c>
      <c r="D10" s="70">
        <v>0</v>
      </c>
      <c r="E10" s="70">
        <f>+C10+D10</f>
        <v>0</v>
      </c>
      <c r="F10" s="70">
        <v>0</v>
      </c>
      <c r="G10" s="70">
        <v>0</v>
      </c>
      <c r="H10" s="71">
        <f t="shared" ref="H10:H16" si="4">E10-F10</f>
        <v>0</v>
      </c>
    </row>
    <row r="11" spans="1:8" x14ac:dyDescent="0.2">
      <c r="A11" s="15">
        <v>21130</v>
      </c>
      <c r="B11" s="17" t="s">
        <v>27</v>
      </c>
      <c r="C11" s="70">
        <v>0</v>
      </c>
      <c r="D11" s="70">
        <v>0</v>
      </c>
      <c r="E11" s="70">
        <f t="shared" ref="E11:E16" si="5">+C11+D11</f>
        <v>0</v>
      </c>
      <c r="F11" s="70">
        <v>0</v>
      </c>
      <c r="G11" s="70">
        <v>0</v>
      </c>
      <c r="H11" s="71">
        <f t="shared" si="4"/>
        <v>0</v>
      </c>
    </row>
    <row r="12" spans="1:8" x14ac:dyDescent="0.2">
      <c r="A12" s="15">
        <v>21210</v>
      </c>
      <c r="B12" s="17" t="s">
        <v>29</v>
      </c>
      <c r="C12" s="70">
        <v>0</v>
      </c>
      <c r="D12" s="70">
        <v>0</v>
      </c>
      <c r="E12" s="70">
        <f t="shared" si="5"/>
        <v>0</v>
      </c>
      <c r="F12" s="70">
        <v>0</v>
      </c>
      <c r="G12" s="70">
        <v>0</v>
      </c>
      <c r="H12" s="71">
        <f t="shared" si="4"/>
        <v>0</v>
      </c>
    </row>
    <row r="13" spans="1:8" x14ac:dyDescent="0.2">
      <c r="A13" s="15">
        <v>21220</v>
      </c>
      <c r="B13" s="17" t="s">
        <v>42</v>
      </c>
      <c r="C13" s="70">
        <v>0</v>
      </c>
      <c r="D13" s="70">
        <v>0</v>
      </c>
      <c r="E13" s="70">
        <f t="shared" si="5"/>
        <v>0</v>
      </c>
      <c r="F13" s="70">
        <v>0</v>
      </c>
      <c r="G13" s="70">
        <v>0</v>
      </c>
      <c r="H13" s="71">
        <f t="shared" si="4"/>
        <v>0</v>
      </c>
    </row>
    <row r="14" spans="1:8" x14ac:dyDescent="0.2">
      <c r="A14" s="15">
        <v>22200</v>
      </c>
      <c r="B14" s="17" t="s">
        <v>43</v>
      </c>
      <c r="C14" s="70">
        <v>0</v>
      </c>
      <c r="D14" s="70">
        <v>0</v>
      </c>
      <c r="E14" s="70">
        <f t="shared" si="5"/>
        <v>0</v>
      </c>
      <c r="F14" s="70">
        <v>0</v>
      </c>
      <c r="G14" s="70">
        <v>0</v>
      </c>
      <c r="H14" s="71">
        <f t="shared" si="4"/>
        <v>0</v>
      </c>
    </row>
    <row r="15" spans="1:8" x14ac:dyDescent="0.2">
      <c r="A15" s="21">
        <v>22300</v>
      </c>
      <c r="B15" s="22" t="s">
        <v>58</v>
      </c>
      <c r="C15" s="70">
        <v>0</v>
      </c>
      <c r="D15" s="70">
        <v>0</v>
      </c>
      <c r="E15" s="70">
        <f t="shared" si="5"/>
        <v>0</v>
      </c>
      <c r="F15" s="70">
        <v>0</v>
      </c>
      <c r="G15" s="70">
        <v>0</v>
      </c>
      <c r="H15" s="71">
        <f t="shared" si="4"/>
        <v>0</v>
      </c>
    </row>
    <row r="16" spans="1:8" x14ac:dyDescent="0.2">
      <c r="A16" s="18">
        <v>22400</v>
      </c>
      <c r="B16" s="19" t="s">
        <v>30</v>
      </c>
      <c r="C16" s="72">
        <v>0</v>
      </c>
      <c r="D16" s="72">
        <v>0</v>
      </c>
      <c r="E16" s="72">
        <f t="shared" si="5"/>
        <v>0</v>
      </c>
      <c r="F16" s="72">
        <v>0</v>
      </c>
      <c r="G16" s="72">
        <v>0</v>
      </c>
      <c r="H16" s="73">
        <f t="shared" si="4"/>
        <v>0</v>
      </c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2017-03-30T22:13:31Z</cp:lastPrinted>
  <dcterms:created xsi:type="dcterms:W3CDTF">2014-02-10T03:37:14Z</dcterms:created>
  <dcterms:modified xsi:type="dcterms:W3CDTF">2018-01-27T19:33:42Z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